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企业" sheetId="1" r:id="rId1"/>
    <sheet name="机关" sheetId="2" r:id="rId2"/>
    <sheet name="城乡" sheetId="3" r:id="rId3"/>
  </sheets>
  <definedNames>
    <definedName name="_xlnm._FilterDatabase" localSheetId="0" hidden="1">企业!$A$1:$G$1</definedName>
    <definedName name="_xlnm._FilterDatabase" localSheetId="1" hidden="1">机关!$A$1:$E$76</definedName>
  </definedNames>
  <calcPr calcId="144525"/>
</workbook>
</file>

<file path=xl/sharedStrings.xml><?xml version="1.0" encoding="utf-8"?>
<sst xmlns="http://schemas.openxmlformats.org/spreadsheetml/2006/main" count="1891" uniqueCount="1411">
  <si>
    <t>序号</t>
  </si>
  <si>
    <t>姓名</t>
  </si>
  <si>
    <t>身份证号码</t>
  </si>
  <si>
    <t>最新认证时间</t>
  </si>
  <si>
    <t>高秀燕</t>
  </si>
  <si>
    <t>152123********1549</t>
  </si>
  <si>
    <t>卢亚珍</t>
  </si>
  <si>
    <t>152126********2146</t>
  </si>
  <si>
    <t>程亚珍</t>
  </si>
  <si>
    <t>152126********242X</t>
  </si>
  <si>
    <t>宫琴</t>
  </si>
  <si>
    <t>152126********2128</t>
  </si>
  <si>
    <t>崔淑贤</t>
  </si>
  <si>
    <t>152126********0023</t>
  </si>
  <si>
    <t>姜凤淑</t>
  </si>
  <si>
    <t>152126********1222</t>
  </si>
  <si>
    <t>田兰芳</t>
  </si>
  <si>
    <t>152126********0022</t>
  </si>
  <si>
    <t>耿艳华</t>
  </si>
  <si>
    <t>152126********1541</t>
  </si>
  <si>
    <t>梁金荣</t>
  </si>
  <si>
    <t>152126********2123</t>
  </si>
  <si>
    <t>王淑香</t>
  </si>
  <si>
    <t>150785********0627</t>
  </si>
  <si>
    <t>申顺琪</t>
  </si>
  <si>
    <t>152126********0615</t>
  </si>
  <si>
    <t>吕井荣</t>
  </si>
  <si>
    <t>152126********2116</t>
  </si>
  <si>
    <t>施欣元</t>
  </si>
  <si>
    <t>152126********213X</t>
  </si>
  <si>
    <t>王玉琴</t>
  </si>
  <si>
    <t>152126********0325</t>
  </si>
  <si>
    <t>丁志梅</t>
  </si>
  <si>
    <t>152126********0327</t>
  </si>
  <si>
    <t>王秀琴</t>
  </si>
  <si>
    <t>152126********0326</t>
  </si>
  <si>
    <t>杨志涛</t>
  </si>
  <si>
    <t>152126********0062</t>
  </si>
  <si>
    <t>郑焕霞</t>
  </si>
  <si>
    <t>152126********2124</t>
  </si>
  <si>
    <t>戈秀芹</t>
  </si>
  <si>
    <t>152126********0024</t>
  </si>
  <si>
    <t>熊爱莲</t>
  </si>
  <si>
    <t>152126********2188</t>
  </si>
  <si>
    <t>郭美英</t>
  </si>
  <si>
    <t>152126********0344</t>
  </si>
  <si>
    <t>刘洪兰</t>
  </si>
  <si>
    <t>152126********0929</t>
  </si>
  <si>
    <t>刘春艳</t>
  </si>
  <si>
    <t>贺龙春</t>
  </si>
  <si>
    <t>152126********212X</t>
  </si>
  <si>
    <t>高春英</t>
  </si>
  <si>
    <t>152126********0927</t>
  </si>
  <si>
    <t>毕艳新</t>
  </si>
  <si>
    <t>152126********1263</t>
  </si>
  <si>
    <t>邱淑荣</t>
  </si>
  <si>
    <t>230604********5129</t>
  </si>
  <si>
    <t>郝艳芹</t>
  </si>
  <si>
    <t>152105********1627</t>
  </si>
  <si>
    <t>孙丽英</t>
  </si>
  <si>
    <t>152126********1221</t>
  </si>
  <si>
    <t>张委会</t>
  </si>
  <si>
    <t>152126********0043</t>
  </si>
  <si>
    <t>佟艳霞</t>
  </si>
  <si>
    <t>152126********2445</t>
  </si>
  <si>
    <t>刘玉莲</t>
  </si>
  <si>
    <t>152126********0046</t>
  </si>
  <si>
    <t>狄万山</t>
  </si>
  <si>
    <t>152126********0936</t>
  </si>
  <si>
    <t>卢慧原</t>
  </si>
  <si>
    <t>152126********662X</t>
  </si>
  <si>
    <t>潘春玲</t>
  </si>
  <si>
    <t>152126********0320</t>
  </si>
  <si>
    <t>于淑荣</t>
  </si>
  <si>
    <t>152105********0721</t>
  </si>
  <si>
    <t>胡淑华</t>
  </si>
  <si>
    <t>152221********2428</t>
  </si>
  <si>
    <t>李余艳</t>
  </si>
  <si>
    <t>王文杰</t>
  </si>
  <si>
    <t>152126********0921</t>
  </si>
  <si>
    <t>刘爱华</t>
  </si>
  <si>
    <t>152126********0340</t>
  </si>
  <si>
    <t>王会英</t>
  </si>
  <si>
    <t>152126********0942</t>
  </si>
  <si>
    <t>马淑华</t>
  </si>
  <si>
    <t>152126********2447</t>
  </si>
  <si>
    <t>董淑霞</t>
  </si>
  <si>
    <t>152126********0029</t>
  </si>
  <si>
    <t>由亚梅</t>
  </si>
  <si>
    <t>152126********0920</t>
  </si>
  <si>
    <t>韩东珍</t>
  </si>
  <si>
    <t>152126********1829</t>
  </si>
  <si>
    <t>田桂兰</t>
  </si>
  <si>
    <t>152126********2428</t>
  </si>
  <si>
    <t>崔淑兰</t>
  </si>
  <si>
    <t>梁殿昌</t>
  </si>
  <si>
    <t>152126********0611</t>
  </si>
  <si>
    <t>宫玉英</t>
  </si>
  <si>
    <t>李彦文</t>
  </si>
  <si>
    <t>152126********0314</t>
  </si>
  <si>
    <t>刘树国</t>
  </si>
  <si>
    <t>152126********0913</t>
  </si>
  <si>
    <t>李秋玲</t>
  </si>
  <si>
    <t>152126********0924</t>
  </si>
  <si>
    <t>陈高娃</t>
  </si>
  <si>
    <t>152126********0044</t>
  </si>
  <si>
    <t>邵长晶</t>
  </si>
  <si>
    <t>152104********4187</t>
  </si>
  <si>
    <t>李学云</t>
  </si>
  <si>
    <t>150785********0040</t>
  </si>
  <si>
    <t>张桂华</t>
  </si>
  <si>
    <t>隋永久</t>
  </si>
  <si>
    <t>152105********0110</t>
  </si>
  <si>
    <t>刘亚珍</t>
  </si>
  <si>
    <t>152122********3324</t>
  </si>
  <si>
    <t>程春荣</t>
  </si>
  <si>
    <t>152126********0328</t>
  </si>
  <si>
    <t>石桂云</t>
  </si>
  <si>
    <t>152126********2423</t>
  </si>
  <si>
    <t>赵宝珍</t>
  </si>
  <si>
    <t>152126********0321</t>
  </si>
  <si>
    <t>刘秀珍</t>
  </si>
  <si>
    <t>152126********002X</t>
  </si>
  <si>
    <t>姬树国</t>
  </si>
  <si>
    <t>152126********0013</t>
  </si>
  <si>
    <t>庞合云</t>
  </si>
  <si>
    <t>152126********2427</t>
  </si>
  <si>
    <t>郭红岩</t>
  </si>
  <si>
    <t>孔凡臣</t>
  </si>
  <si>
    <t>152105********0715</t>
  </si>
  <si>
    <t>白玉娟</t>
  </si>
  <si>
    <t>程娟</t>
  </si>
  <si>
    <t>152126********0026</t>
  </si>
  <si>
    <t>张淑波</t>
  </si>
  <si>
    <t>152126********0640</t>
  </si>
  <si>
    <t>刘继洲</t>
  </si>
  <si>
    <t>152126********1815</t>
  </si>
  <si>
    <t>张桂云</t>
  </si>
  <si>
    <t>152126********0922</t>
  </si>
  <si>
    <t>王井和</t>
  </si>
  <si>
    <t>152126********0011</t>
  </si>
  <si>
    <t>牟喜军</t>
  </si>
  <si>
    <t>152126********0619</t>
  </si>
  <si>
    <t>薛淑艳</t>
  </si>
  <si>
    <t>152126********2424</t>
  </si>
  <si>
    <t>邓爱芝</t>
  </si>
  <si>
    <t>安景玉</t>
  </si>
  <si>
    <t>152126********1260</t>
  </si>
  <si>
    <t>王桂珍</t>
  </si>
  <si>
    <t>152224********1527</t>
  </si>
  <si>
    <t>问丽华</t>
  </si>
  <si>
    <t>王洪山</t>
  </si>
  <si>
    <t>152126********0617</t>
  </si>
  <si>
    <t>郑淑珍</t>
  </si>
  <si>
    <t>152126********0343</t>
  </si>
  <si>
    <t>于丽霞</t>
  </si>
  <si>
    <t>152126********0642</t>
  </si>
  <si>
    <t>裴金香</t>
  </si>
  <si>
    <t>152126********1264</t>
  </si>
  <si>
    <t>刘长春</t>
  </si>
  <si>
    <t>152105********0417</t>
  </si>
  <si>
    <t>武云太</t>
  </si>
  <si>
    <t>152102********1518</t>
  </si>
  <si>
    <t>崔焕菊</t>
  </si>
  <si>
    <t>152126********2184</t>
  </si>
  <si>
    <t>薛奎</t>
  </si>
  <si>
    <t>152126********0616</t>
  </si>
  <si>
    <t>李娟</t>
  </si>
  <si>
    <t>152126********2421</t>
  </si>
  <si>
    <t>安海梅</t>
  </si>
  <si>
    <t>152126********0626</t>
  </si>
  <si>
    <t>刘淑萍</t>
  </si>
  <si>
    <t>152126********0065</t>
  </si>
  <si>
    <t>聂丽霞</t>
  </si>
  <si>
    <t>152126********0944</t>
  </si>
  <si>
    <t>李建珍</t>
  </si>
  <si>
    <t>152126********0623</t>
  </si>
  <si>
    <t>陈连华</t>
  </si>
  <si>
    <t>152126********0625</t>
  </si>
  <si>
    <t>刘玉发</t>
  </si>
  <si>
    <t>152126********1217</t>
  </si>
  <si>
    <t>彭玉荣</t>
  </si>
  <si>
    <t>张云芝</t>
  </si>
  <si>
    <t>152126********1223</t>
  </si>
  <si>
    <t>乔艳坤</t>
  </si>
  <si>
    <t>152126********1225</t>
  </si>
  <si>
    <t>王洪荣</t>
  </si>
  <si>
    <t>152126********1228</t>
  </si>
  <si>
    <t>张桂芹</t>
  </si>
  <si>
    <t>吕凤芹</t>
  </si>
  <si>
    <t>王丽霞</t>
  </si>
  <si>
    <t>152126********0020</t>
  </si>
  <si>
    <t>冯淑荣</t>
  </si>
  <si>
    <t>220721********1647</t>
  </si>
  <si>
    <t>王振英</t>
  </si>
  <si>
    <t>152126********0647</t>
  </si>
  <si>
    <t>赵杰</t>
  </si>
  <si>
    <t>冀桂香</t>
  </si>
  <si>
    <t>152126********0363</t>
  </si>
  <si>
    <t>田宽召</t>
  </si>
  <si>
    <t>刘洪霞</t>
  </si>
  <si>
    <t>张桂兰</t>
  </si>
  <si>
    <t>152126********0027</t>
  </si>
  <si>
    <t>刘俊英</t>
  </si>
  <si>
    <t>152126********0323</t>
  </si>
  <si>
    <t>程淑兰</t>
  </si>
  <si>
    <t>张艳秋</t>
  </si>
  <si>
    <t>152126********0324</t>
  </si>
  <si>
    <t>薛瑞秀</t>
  </si>
  <si>
    <t>张莹</t>
  </si>
  <si>
    <t>150785********0920</t>
  </si>
  <si>
    <t>马德生</t>
  </si>
  <si>
    <t>152126********2150</t>
  </si>
  <si>
    <t>董丽娟</t>
  </si>
  <si>
    <t>152104********0926</t>
  </si>
  <si>
    <t>王保祥</t>
  </si>
  <si>
    <t>152126********2712</t>
  </si>
  <si>
    <t>陈和亮</t>
  </si>
  <si>
    <t>152126********2137</t>
  </si>
  <si>
    <t>魏雅波</t>
  </si>
  <si>
    <t>152126********0041</t>
  </si>
  <si>
    <t>张彩芬</t>
  </si>
  <si>
    <t>152126********1544</t>
  </si>
  <si>
    <t>邱梅</t>
  </si>
  <si>
    <t>152126********1564</t>
  </si>
  <si>
    <t>许林荣</t>
  </si>
  <si>
    <t>李秀玲</t>
  </si>
  <si>
    <t>王德兴</t>
  </si>
  <si>
    <t>152126********0016</t>
  </si>
  <si>
    <t>邓桂华</t>
  </si>
  <si>
    <t>152126********0621</t>
  </si>
  <si>
    <t>吕巧玲</t>
  </si>
  <si>
    <t>152126********2489</t>
  </si>
  <si>
    <t>赵秀玲</t>
  </si>
  <si>
    <t>樊丽平</t>
  </si>
  <si>
    <t>152126********2422</t>
  </si>
  <si>
    <t>罗艳云</t>
  </si>
  <si>
    <t>152105********0722</t>
  </si>
  <si>
    <t>李锁花</t>
  </si>
  <si>
    <t>152126********0926</t>
  </si>
  <si>
    <t>田雅娟</t>
  </si>
  <si>
    <t>贾丽荣</t>
  </si>
  <si>
    <t>152126********2181</t>
  </si>
  <si>
    <t>张玲</t>
  </si>
  <si>
    <t>范淑芬</t>
  </si>
  <si>
    <t>152126********2148</t>
  </si>
  <si>
    <t>单桂春</t>
  </si>
  <si>
    <t>152126********2420</t>
  </si>
  <si>
    <t>赵淑清</t>
  </si>
  <si>
    <t>152126********2121</t>
  </si>
  <si>
    <t>张玉芬</t>
  </si>
  <si>
    <t>152126********1524</t>
  </si>
  <si>
    <t>王俊芳</t>
  </si>
  <si>
    <t>152126********0928</t>
  </si>
  <si>
    <t>孙洪军</t>
  </si>
  <si>
    <t>152126********003X</t>
  </si>
  <si>
    <t>王秀芹</t>
  </si>
  <si>
    <t>152126********1226</t>
  </si>
  <si>
    <t>何连荣</t>
  </si>
  <si>
    <t>苏宪华</t>
  </si>
  <si>
    <t>刘志刚</t>
  </si>
  <si>
    <t>152126********0033</t>
  </si>
  <si>
    <t>于长义</t>
  </si>
  <si>
    <t>230623********0837</t>
  </si>
  <si>
    <t>李玉娥</t>
  </si>
  <si>
    <t>152126********1247</t>
  </si>
  <si>
    <t>董凤杰</t>
  </si>
  <si>
    <t>152126********0627</t>
  </si>
  <si>
    <t>王文清</t>
  </si>
  <si>
    <t>常桂华</t>
  </si>
  <si>
    <t>李风军</t>
  </si>
  <si>
    <t>152126********0312</t>
  </si>
  <si>
    <t>鞠福荣</t>
  </si>
  <si>
    <t>150702********214X</t>
  </si>
  <si>
    <t>宋士军</t>
  </si>
  <si>
    <t>胡风君</t>
  </si>
  <si>
    <t>152126********1256</t>
  </si>
  <si>
    <t>白玉玲</t>
  </si>
  <si>
    <t>高忠凤</t>
  </si>
  <si>
    <t>222304********0923</t>
  </si>
  <si>
    <t>史硕花</t>
  </si>
  <si>
    <t>230221********4829</t>
  </si>
  <si>
    <t>崔桂花</t>
  </si>
  <si>
    <t>152105********0727</t>
  </si>
  <si>
    <t>于文芳</t>
  </si>
  <si>
    <t>张连生</t>
  </si>
  <si>
    <t>152126********1211</t>
  </si>
  <si>
    <t>李庆云</t>
  </si>
  <si>
    <t>郭杰</t>
  </si>
  <si>
    <t>152126********0664</t>
  </si>
  <si>
    <t>张文霞</t>
  </si>
  <si>
    <t>付金英</t>
  </si>
  <si>
    <t>崔玉香</t>
  </si>
  <si>
    <t>150785********214X</t>
  </si>
  <si>
    <t>贾云昌</t>
  </si>
  <si>
    <t>152126********2112</t>
  </si>
  <si>
    <t>吕元芳</t>
  </si>
  <si>
    <t>152126********1515</t>
  </si>
  <si>
    <t>孙宝莲</t>
  </si>
  <si>
    <t>152126********096X</t>
  </si>
  <si>
    <t>陈丽云</t>
  </si>
  <si>
    <t>152126********0646</t>
  </si>
  <si>
    <t>刘绍奎</t>
  </si>
  <si>
    <t>152126********2118</t>
  </si>
  <si>
    <t>许兰波</t>
  </si>
  <si>
    <t>潘改芝</t>
  </si>
  <si>
    <t>152126********124X</t>
  </si>
  <si>
    <t>吴传学</t>
  </si>
  <si>
    <t>赵国霞</t>
  </si>
  <si>
    <t>152126********1545</t>
  </si>
  <si>
    <t>姜文琴</t>
  </si>
  <si>
    <t>152126********0620</t>
  </si>
  <si>
    <t>王振荣</t>
  </si>
  <si>
    <t>152126********2457</t>
  </si>
  <si>
    <t>王素荣</t>
  </si>
  <si>
    <t>152126********0949</t>
  </si>
  <si>
    <t>闫晓影</t>
  </si>
  <si>
    <t>222304********1122</t>
  </si>
  <si>
    <t>武滕云</t>
  </si>
  <si>
    <t>152126********0017</t>
  </si>
  <si>
    <t>史淑芹</t>
  </si>
  <si>
    <t>152126********152X</t>
  </si>
  <si>
    <t>赫庆武</t>
  </si>
  <si>
    <t>152126********2412</t>
  </si>
  <si>
    <t>步淑芬</t>
  </si>
  <si>
    <t>李影</t>
  </si>
  <si>
    <t>孙家洪</t>
  </si>
  <si>
    <t>152126********0337</t>
  </si>
  <si>
    <t>孙云华</t>
  </si>
  <si>
    <t>152126********0042</t>
  </si>
  <si>
    <t>黄文荣</t>
  </si>
  <si>
    <t>付秀珍</t>
  </si>
  <si>
    <t>李春杰</t>
  </si>
  <si>
    <t>徐亚娟</t>
  </si>
  <si>
    <t>丁玉玲</t>
  </si>
  <si>
    <t>沈林豹</t>
  </si>
  <si>
    <t>152126********0317</t>
  </si>
  <si>
    <t>王景琴</t>
  </si>
  <si>
    <t>152126********0025</t>
  </si>
  <si>
    <t>刘玉玲</t>
  </si>
  <si>
    <t>150785********1228</t>
  </si>
  <si>
    <t>张传兰</t>
  </si>
  <si>
    <t>152126********122X</t>
  </si>
  <si>
    <t>李显坤</t>
  </si>
  <si>
    <t>152126********033X</t>
  </si>
  <si>
    <t>姚力会</t>
  </si>
  <si>
    <t>周会英</t>
  </si>
  <si>
    <t>152126********062X</t>
  </si>
  <si>
    <t>程丽华</t>
  </si>
  <si>
    <t>张桂芬</t>
  </si>
  <si>
    <t>郭福祥</t>
  </si>
  <si>
    <t>230221********3675</t>
  </si>
  <si>
    <t>封波孩</t>
  </si>
  <si>
    <t>冯玉发</t>
  </si>
  <si>
    <t>130225********6510</t>
  </si>
  <si>
    <t>李树田</t>
  </si>
  <si>
    <t>152126********001X</t>
  </si>
  <si>
    <t>樊玉兰</t>
  </si>
  <si>
    <t>152126********1220</t>
  </si>
  <si>
    <t>150785********0326</t>
  </si>
  <si>
    <t>吴风荣</t>
  </si>
  <si>
    <t>152126********0322</t>
  </si>
  <si>
    <t>路桂芳</t>
  </si>
  <si>
    <t>152126********2482</t>
  </si>
  <si>
    <t>周亚华</t>
  </si>
  <si>
    <t>152126********0047</t>
  </si>
  <si>
    <t>付玲</t>
  </si>
  <si>
    <t>152324********6026</t>
  </si>
  <si>
    <t>张布兰</t>
  </si>
  <si>
    <t>王起生</t>
  </si>
  <si>
    <t>152126********1234</t>
  </si>
  <si>
    <t>石凤云</t>
  </si>
  <si>
    <t>152126********0629</t>
  </si>
  <si>
    <t>张淑荣</t>
  </si>
  <si>
    <t>赵志</t>
  </si>
  <si>
    <t>樊桂伶</t>
  </si>
  <si>
    <t>陈云芝</t>
  </si>
  <si>
    <t>152104********5924</t>
  </si>
  <si>
    <t>格日乐</t>
  </si>
  <si>
    <t>李其祥</t>
  </si>
  <si>
    <t>152126********1216</t>
  </si>
  <si>
    <t>王小芳</t>
  </si>
  <si>
    <t>韩丽荣</t>
  </si>
  <si>
    <t>152126********2144</t>
  </si>
  <si>
    <t>宋振良</t>
  </si>
  <si>
    <t>342121********5717</t>
  </si>
  <si>
    <t>张秀玲</t>
  </si>
  <si>
    <t>232724********0023</t>
  </si>
  <si>
    <t>李华</t>
  </si>
  <si>
    <t>150785********2127</t>
  </si>
  <si>
    <t>王连财</t>
  </si>
  <si>
    <t>152126********1819</t>
  </si>
  <si>
    <t>张德平</t>
  </si>
  <si>
    <t>张雅珍</t>
  </si>
  <si>
    <t>152126********092X</t>
  </si>
  <si>
    <t>赵红芬</t>
  </si>
  <si>
    <t>姜秀芹</t>
  </si>
  <si>
    <t>152126********0925</t>
  </si>
  <si>
    <t>胡亚杰</t>
  </si>
  <si>
    <t>韩静茹</t>
  </si>
  <si>
    <t>王玉霞</t>
  </si>
  <si>
    <t>王金花</t>
  </si>
  <si>
    <t>152126********2468</t>
  </si>
  <si>
    <t>王登荣</t>
  </si>
  <si>
    <t>李秀梅</t>
  </si>
  <si>
    <t>152126********1229</t>
  </si>
  <si>
    <t>贾桂香</t>
  </si>
  <si>
    <t>130981********2080</t>
  </si>
  <si>
    <t>王淑珍</t>
  </si>
  <si>
    <t>秦艳君</t>
  </si>
  <si>
    <t>张凤云</t>
  </si>
  <si>
    <t>夏爱珍</t>
  </si>
  <si>
    <t>152126********032X</t>
  </si>
  <si>
    <t>孙秀珍</t>
  </si>
  <si>
    <t>152126********1523</t>
  </si>
  <si>
    <t>李艳芳</t>
  </si>
  <si>
    <t>刘化英</t>
  </si>
  <si>
    <t>152126********0028</t>
  </si>
  <si>
    <t>刘月英</t>
  </si>
  <si>
    <t>高振凤</t>
  </si>
  <si>
    <t>152126********2142</t>
  </si>
  <si>
    <t>张海霞</t>
  </si>
  <si>
    <t>152126********2463</t>
  </si>
  <si>
    <t>吕芳</t>
  </si>
  <si>
    <t>152126********0628</t>
  </si>
  <si>
    <t>陈小琳</t>
  </si>
  <si>
    <t>152126********2426</t>
  </si>
  <si>
    <t>李桂云</t>
  </si>
  <si>
    <t>朱敬丽</t>
  </si>
  <si>
    <t>152126********1241</t>
  </si>
  <si>
    <t>张淑平</t>
  </si>
  <si>
    <t>顾海霞</t>
  </si>
  <si>
    <t>何启华</t>
  </si>
  <si>
    <t>周文忠</t>
  </si>
  <si>
    <t>152126********0347</t>
  </si>
  <si>
    <t>米明芝</t>
  </si>
  <si>
    <t>闫丽梅</t>
  </si>
  <si>
    <t>郭春红</t>
  </si>
  <si>
    <t>吴红芬</t>
  </si>
  <si>
    <t>152126********004X</t>
  </si>
  <si>
    <t>朱子贤</t>
  </si>
  <si>
    <t>152126********0917</t>
  </si>
  <si>
    <t>152101********1225</t>
  </si>
  <si>
    <t>刘玉杰</t>
  </si>
  <si>
    <t>152126********1519</t>
  </si>
  <si>
    <t>吴卓芹</t>
  </si>
  <si>
    <t>152126********1240</t>
  </si>
  <si>
    <t>李桂岭</t>
  </si>
  <si>
    <t>152126********0962</t>
  </si>
  <si>
    <t>刘茹英</t>
  </si>
  <si>
    <t>152126********1826</t>
  </si>
  <si>
    <t>孙福贵</t>
  </si>
  <si>
    <t>孙桂香</t>
  </si>
  <si>
    <t>152128********0320</t>
  </si>
  <si>
    <t>王亚娟</t>
  </si>
  <si>
    <t>150785********0027</t>
  </si>
  <si>
    <t>吕淑兰</t>
  </si>
  <si>
    <t>李晓平</t>
  </si>
  <si>
    <t>220183********0822</t>
  </si>
  <si>
    <t>王锟</t>
  </si>
  <si>
    <t>150622********0020</t>
  </si>
  <si>
    <t>杜士凤</t>
  </si>
  <si>
    <t>152105********092X</t>
  </si>
  <si>
    <t>刘纯昌</t>
  </si>
  <si>
    <t>152126********0612</t>
  </si>
  <si>
    <t>孟庆香</t>
  </si>
  <si>
    <t>杨秀琴</t>
  </si>
  <si>
    <t>152126********0384</t>
  </si>
  <si>
    <t>王文霞</t>
  </si>
  <si>
    <t>柴华琴</t>
  </si>
  <si>
    <t>史桂芹</t>
  </si>
  <si>
    <t>230126********0763</t>
  </si>
  <si>
    <t>张广利</t>
  </si>
  <si>
    <t>152126********061X</t>
  </si>
  <si>
    <t>王伟</t>
  </si>
  <si>
    <t>152126********034X</t>
  </si>
  <si>
    <t>于艳梅</t>
  </si>
  <si>
    <t>152126********1522</t>
  </si>
  <si>
    <t>褚爱琴</t>
  </si>
  <si>
    <t>152103********574X</t>
  </si>
  <si>
    <t>赵淑花</t>
  </si>
  <si>
    <t>杨桂兰</t>
  </si>
  <si>
    <t>152126********1528</t>
  </si>
  <si>
    <t>毕桂华</t>
  </si>
  <si>
    <t>152105********0723</t>
  </si>
  <si>
    <t>陈晓明</t>
  </si>
  <si>
    <t>152105********2212</t>
  </si>
  <si>
    <t>闫文海</t>
  </si>
  <si>
    <t>152105********2511</t>
  </si>
  <si>
    <t>张会莲</t>
  </si>
  <si>
    <t>152126********2208</t>
  </si>
  <si>
    <t>吕秀萍</t>
  </si>
  <si>
    <t>刘宪成</t>
  </si>
  <si>
    <t>152126********0940</t>
  </si>
  <si>
    <t>杨桂玲</t>
  </si>
  <si>
    <t>152126********0648</t>
  </si>
  <si>
    <t>池桂梅</t>
  </si>
  <si>
    <t>152126********0663</t>
  </si>
  <si>
    <t>付俊玲</t>
  </si>
  <si>
    <t>赵淑文</t>
  </si>
  <si>
    <t>王金玲</t>
  </si>
  <si>
    <t>152126********2120</t>
  </si>
  <si>
    <t>张艳杰</t>
  </si>
  <si>
    <t>刘翠兰</t>
  </si>
  <si>
    <t>黄雅秀</t>
  </si>
  <si>
    <t>李明州</t>
  </si>
  <si>
    <t>152126********1233</t>
  </si>
  <si>
    <t>王玉梅</t>
  </si>
  <si>
    <t>简秀红</t>
  </si>
  <si>
    <t>152126********1520</t>
  </si>
  <si>
    <t>母彩凤</t>
  </si>
  <si>
    <t>杨世柱</t>
  </si>
  <si>
    <t>152126********2410</t>
  </si>
  <si>
    <t>孙志</t>
  </si>
  <si>
    <t>152126********0319</t>
  </si>
  <si>
    <t>候秀云</t>
  </si>
  <si>
    <t>152126********1540</t>
  </si>
  <si>
    <t>张天霞</t>
  </si>
  <si>
    <t>152126********0342</t>
  </si>
  <si>
    <t>王月艳</t>
  </si>
  <si>
    <t>齐永安</t>
  </si>
  <si>
    <t>152126********1215</t>
  </si>
  <si>
    <t>朱学美</t>
  </si>
  <si>
    <t>张茹</t>
  </si>
  <si>
    <t>曹树郁</t>
  </si>
  <si>
    <t>张跃光</t>
  </si>
  <si>
    <t>杨凤云</t>
  </si>
  <si>
    <t>张淑和</t>
  </si>
  <si>
    <t>魏芬玲</t>
  </si>
  <si>
    <t>152126********4522</t>
  </si>
  <si>
    <t>张贵香</t>
  </si>
  <si>
    <t>152126********2127</t>
  </si>
  <si>
    <t>温桂荣</t>
  </si>
  <si>
    <t>王荣华</t>
  </si>
  <si>
    <t>胡若莲</t>
  </si>
  <si>
    <t>220182********0923</t>
  </si>
  <si>
    <t>吕桂芬</t>
  </si>
  <si>
    <t>钟梨波</t>
  </si>
  <si>
    <t>152126********2147</t>
  </si>
  <si>
    <t>刘凤霞</t>
  </si>
  <si>
    <t>纪玉凤</t>
  </si>
  <si>
    <t>杨会芳</t>
  </si>
  <si>
    <t>张秀莲</t>
  </si>
  <si>
    <t>于振祥</t>
  </si>
  <si>
    <t>230221********4033</t>
  </si>
  <si>
    <t>潘秀兰</t>
  </si>
  <si>
    <t>宋亚香</t>
  </si>
  <si>
    <t>230228********0824</t>
  </si>
  <si>
    <t>吴冬梅</t>
  </si>
  <si>
    <t>韦良珍</t>
  </si>
  <si>
    <t>张桂霞</t>
  </si>
  <si>
    <t>赵玉芬</t>
  </si>
  <si>
    <t>闫淑珍</t>
  </si>
  <si>
    <t>杨淑英</t>
  </si>
  <si>
    <t>黄玉珍</t>
  </si>
  <si>
    <t>152103********064X</t>
  </si>
  <si>
    <t>雷宾风</t>
  </si>
  <si>
    <t>152126********1268</t>
  </si>
  <si>
    <t>许林爱</t>
  </si>
  <si>
    <t>刘雅杰</t>
  </si>
  <si>
    <t>韩再军</t>
  </si>
  <si>
    <t>152126********121X</t>
  </si>
  <si>
    <t>杜桂兰</t>
  </si>
  <si>
    <t>152126********2145</t>
  </si>
  <si>
    <t>赵洪梅</t>
  </si>
  <si>
    <t>韩友芹</t>
  </si>
  <si>
    <t>152126********0040</t>
  </si>
  <si>
    <t>韩雪梅</t>
  </si>
  <si>
    <t>马春梅</t>
  </si>
  <si>
    <t>152126********0669</t>
  </si>
  <si>
    <t>于新洪</t>
  </si>
  <si>
    <t>蔺存保</t>
  </si>
  <si>
    <t>152126********2432</t>
  </si>
  <si>
    <t>由元贵</t>
  </si>
  <si>
    <t>152126********2131</t>
  </si>
  <si>
    <t>谢世忠</t>
  </si>
  <si>
    <t>152126********1210</t>
  </si>
  <si>
    <t>张素兰</t>
  </si>
  <si>
    <t>陈桂杰</t>
  </si>
  <si>
    <t>王忠江</t>
  </si>
  <si>
    <t>董文芹</t>
  </si>
  <si>
    <t>徐艳梅</t>
  </si>
  <si>
    <t>孙跃臣</t>
  </si>
  <si>
    <t>刘传芝</t>
  </si>
  <si>
    <t>陈凤琴</t>
  </si>
  <si>
    <t>宋秀芹</t>
  </si>
  <si>
    <t>赵志艳</t>
  </si>
  <si>
    <t>152105********1622</t>
  </si>
  <si>
    <t>张淑清</t>
  </si>
  <si>
    <t>王淑荣</t>
  </si>
  <si>
    <t>于金龙</t>
  </si>
  <si>
    <t>152126********0916</t>
  </si>
  <si>
    <t>陈丽华</t>
  </si>
  <si>
    <t>姜林玲</t>
  </si>
  <si>
    <t>王桂芹</t>
  </si>
  <si>
    <t>152104********4120</t>
  </si>
  <si>
    <t>谢书珍</t>
  </si>
  <si>
    <t>李凤云</t>
  </si>
  <si>
    <t>152126********2488</t>
  </si>
  <si>
    <t>李淑芹</t>
  </si>
  <si>
    <t>152126********2149</t>
  </si>
  <si>
    <t>刘秀莲</t>
  </si>
  <si>
    <t>230231********3320</t>
  </si>
  <si>
    <t>宋桂荣</t>
  </si>
  <si>
    <t>蔡秀云</t>
  </si>
  <si>
    <t>152126********0329</t>
  </si>
  <si>
    <t>毛启杰</t>
  </si>
  <si>
    <t>513029********6989</t>
  </si>
  <si>
    <t>李桂霞</t>
  </si>
  <si>
    <t>152126********2440</t>
  </si>
  <si>
    <t>李瑞秀</t>
  </si>
  <si>
    <t>152126********2129</t>
  </si>
  <si>
    <t>时秀华</t>
  </si>
  <si>
    <t>王俊香</t>
  </si>
  <si>
    <t>152126********1827</t>
  </si>
  <si>
    <t>李红艳</t>
  </si>
  <si>
    <t>152126********2126</t>
  </si>
  <si>
    <t>贾香阁</t>
  </si>
  <si>
    <t>152126********1249</t>
  </si>
  <si>
    <t>张悦梅</t>
  </si>
  <si>
    <t>152126********1525</t>
  </si>
  <si>
    <t>杨兴海</t>
  </si>
  <si>
    <t>152224********4013</t>
  </si>
  <si>
    <t>王文军</t>
  </si>
  <si>
    <t>于亚平</t>
  </si>
  <si>
    <t>吕燕</t>
  </si>
  <si>
    <t>刘淑荣</t>
  </si>
  <si>
    <t>师淑珍</t>
  </si>
  <si>
    <t>包水晶</t>
  </si>
  <si>
    <t>赵清山</t>
  </si>
  <si>
    <t>赵秀华</t>
  </si>
  <si>
    <t>赵相利</t>
  </si>
  <si>
    <t>吴文妍</t>
  </si>
  <si>
    <t>152104********6329</t>
  </si>
  <si>
    <t>姜吉云</t>
  </si>
  <si>
    <t>孙桂菊</t>
  </si>
  <si>
    <t>150785********0025</t>
  </si>
  <si>
    <t>郭凤英</t>
  </si>
  <si>
    <t>230221********0926</t>
  </si>
  <si>
    <t>任秀珍</t>
  </si>
  <si>
    <t>王兴琢</t>
  </si>
  <si>
    <t>152126********1212</t>
  </si>
  <si>
    <t>曹艳坤</t>
  </si>
  <si>
    <t>230221********074X</t>
  </si>
  <si>
    <t>任吉富</t>
  </si>
  <si>
    <t>152126********0630</t>
  </si>
  <si>
    <t>吴艳萍</t>
  </si>
  <si>
    <t>152105********1623</t>
  </si>
  <si>
    <t>陈秀荣</t>
  </si>
  <si>
    <t>侯振忠</t>
  </si>
  <si>
    <t>152126********2151</t>
  </si>
  <si>
    <t>李晓前</t>
  </si>
  <si>
    <t>152126********2125</t>
  </si>
  <si>
    <t>张淑艳</t>
  </si>
  <si>
    <t>张殿芬</t>
  </si>
  <si>
    <t>152126********2162</t>
  </si>
  <si>
    <t>郭洪昌</t>
  </si>
  <si>
    <t>152126********0910</t>
  </si>
  <si>
    <t>李凤菊</t>
  </si>
  <si>
    <t>魏平</t>
  </si>
  <si>
    <t>152126********0649</t>
  </si>
  <si>
    <t>赵淑梅</t>
  </si>
  <si>
    <t>于淑杰</t>
  </si>
  <si>
    <t>裴景华</t>
  </si>
  <si>
    <t>陈秀华</t>
  </si>
  <si>
    <t>刘金霞</t>
  </si>
  <si>
    <t>152126********1549</t>
  </si>
  <si>
    <t>韩焕荣</t>
  </si>
  <si>
    <t>刘君</t>
  </si>
  <si>
    <t>152126********1255</t>
  </si>
  <si>
    <t>陈桂玲</t>
  </si>
  <si>
    <t>张玉勤</t>
  </si>
  <si>
    <t>张东升</t>
  </si>
  <si>
    <t>张喜丽</t>
  </si>
  <si>
    <t>隋孟春</t>
  </si>
  <si>
    <t>152104********2286</t>
  </si>
  <si>
    <t>王景德</t>
  </si>
  <si>
    <t>152126********2419</t>
  </si>
  <si>
    <t>吕淑静</t>
  </si>
  <si>
    <t>魏凤杰</t>
  </si>
  <si>
    <t>杨桂香</t>
  </si>
  <si>
    <t>王玉珍</t>
  </si>
  <si>
    <t>152126********2425</t>
  </si>
  <si>
    <t>赵桂荣</t>
  </si>
  <si>
    <t>张连侠</t>
  </si>
  <si>
    <t>152126********0049</t>
  </si>
  <si>
    <t>焦玉清</t>
  </si>
  <si>
    <t>薄晓君</t>
  </si>
  <si>
    <t>周俊凤</t>
  </si>
  <si>
    <t>王文华</t>
  </si>
  <si>
    <t>李桂香</t>
  </si>
  <si>
    <t>于颖</t>
  </si>
  <si>
    <t>152126********1849</t>
  </si>
  <si>
    <t>韩淑贤</t>
  </si>
  <si>
    <t>152104********5926</t>
  </si>
  <si>
    <t>薛春玲</t>
  </si>
  <si>
    <t>152223********2687</t>
  </si>
  <si>
    <t>黎金花</t>
  </si>
  <si>
    <t>张立景</t>
  </si>
  <si>
    <t>152126********0012</t>
  </si>
  <si>
    <t>吕秀英</t>
  </si>
  <si>
    <t>211421********3640</t>
  </si>
  <si>
    <t>黄德全</t>
  </si>
  <si>
    <t>152126********1512</t>
  </si>
  <si>
    <t>包淑珍</t>
  </si>
  <si>
    <t>左恒</t>
  </si>
  <si>
    <t>132126********2110</t>
  </si>
  <si>
    <t>赵朝胜</t>
  </si>
  <si>
    <t>152202********103X</t>
  </si>
  <si>
    <t>金淑芹</t>
  </si>
  <si>
    <t>叶红</t>
  </si>
  <si>
    <t>152126********1527</t>
  </si>
  <si>
    <t>王静儒</t>
  </si>
  <si>
    <t>152126********1822</t>
  </si>
  <si>
    <t>姚翠英</t>
  </si>
  <si>
    <t>万花</t>
  </si>
  <si>
    <t>孙亚梅</t>
  </si>
  <si>
    <t>周福雨</t>
  </si>
  <si>
    <t>230221********3663</t>
  </si>
  <si>
    <t>陈振荣</t>
  </si>
  <si>
    <t>150785********1222</t>
  </si>
  <si>
    <t>郭金环</t>
  </si>
  <si>
    <t>史亚芹</t>
  </si>
  <si>
    <t>段庆堂</t>
  </si>
  <si>
    <t>李艳玲</t>
  </si>
  <si>
    <t>郭桂兰</t>
  </si>
  <si>
    <t>林宏娟</t>
  </si>
  <si>
    <t>郭胜文</t>
  </si>
  <si>
    <t>马敏</t>
  </si>
  <si>
    <t>李风升</t>
  </si>
  <si>
    <t>152126********0031</t>
  </si>
  <si>
    <t>王林英</t>
  </si>
  <si>
    <t>张花枝</t>
  </si>
  <si>
    <t>王淑霞</t>
  </si>
  <si>
    <t>刘景富</t>
  </si>
  <si>
    <t>152126********1838</t>
  </si>
  <si>
    <t>刘云芝</t>
  </si>
  <si>
    <t>郭静</t>
  </si>
  <si>
    <t>152126********0045</t>
  </si>
  <si>
    <t>贾万峰</t>
  </si>
  <si>
    <t>152126********1510</t>
  </si>
  <si>
    <t>张俊梅</t>
  </si>
  <si>
    <t>132439********0620</t>
  </si>
  <si>
    <t>杜彩霞</t>
  </si>
  <si>
    <t>文涛</t>
  </si>
  <si>
    <t>尹玉玲</t>
  </si>
  <si>
    <t>152104********0324</t>
  </si>
  <si>
    <t>宋春荣</t>
  </si>
  <si>
    <t>李翠华</t>
  </si>
  <si>
    <t>王瑞华</t>
  </si>
  <si>
    <t>152126********0923</t>
  </si>
  <si>
    <t>张伟</t>
  </si>
  <si>
    <t>宋成岭</t>
  </si>
  <si>
    <t>130524********0019</t>
  </si>
  <si>
    <t>李培春</t>
  </si>
  <si>
    <t>152104********5944</t>
  </si>
  <si>
    <t>孙淑琴</t>
  </si>
  <si>
    <t>闫会平</t>
  </si>
  <si>
    <t>王淑云</t>
  </si>
  <si>
    <t>隋春霞</t>
  </si>
  <si>
    <t>刘淑玲</t>
  </si>
  <si>
    <t>张淑芹</t>
  </si>
  <si>
    <t>孙艳萍</t>
  </si>
  <si>
    <t>152126********214X</t>
  </si>
  <si>
    <t>李德财</t>
  </si>
  <si>
    <t>苏晓君</t>
  </si>
  <si>
    <t>152126********2461</t>
  </si>
  <si>
    <t>杨登光</t>
  </si>
  <si>
    <t>闫占忠</t>
  </si>
  <si>
    <t>宋来增</t>
  </si>
  <si>
    <t>152126********181X</t>
  </si>
  <si>
    <t>邸风兰</t>
  </si>
  <si>
    <t>152126********2444</t>
  </si>
  <si>
    <t>邓春玲</t>
  </si>
  <si>
    <t>150785********0624</t>
  </si>
  <si>
    <t>王智荣</t>
  </si>
  <si>
    <t>姜桂云</t>
  </si>
  <si>
    <t>姜玉荣</t>
  </si>
  <si>
    <t>152125********182X</t>
  </si>
  <si>
    <t>赵海珠</t>
  </si>
  <si>
    <t>152126********067X</t>
  </si>
  <si>
    <t>王桂荣</t>
  </si>
  <si>
    <t>152126********2140</t>
  </si>
  <si>
    <t>于万里</t>
  </si>
  <si>
    <t>152126********0378</t>
  </si>
  <si>
    <t>宋立红</t>
  </si>
  <si>
    <t>152104********2224</t>
  </si>
  <si>
    <t>朱桂荣</t>
  </si>
  <si>
    <t>韩秀珍</t>
  </si>
  <si>
    <t>王桂云</t>
  </si>
  <si>
    <t>211381********2066</t>
  </si>
  <si>
    <t>王者满</t>
  </si>
  <si>
    <t>132404********0089</t>
  </si>
  <si>
    <t>宋井英</t>
  </si>
  <si>
    <t>王福艳</t>
  </si>
  <si>
    <t>徐庆忠</t>
  </si>
  <si>
    <t>152105********1919</t>
  </si>
  <si>
    <t>邓志学</t>
  </si>
  <si>
    <t>魏奇</t>
  </si>
  <si>
    <t>王志琴</t>
  </si>
  <si>
    <t>史国翠</t>
  </si>
  <si>
    <t>邢芳春</t>
  </si>
  <si>
    <t>张玉森</t>
  </si>
  <si>
    <t>聂培芬</t>
  </si>
  <si>
    <t>贾玉芹</t>
  </si>
  <si>
    <t>姜艳丽</t>
  </si>
  <si>
    <t>陈若兰</t>
  </si>
  <si>
    <t>邹桂荣</t>
  </si>
  <si>
    <t>152105********1626</t>
  </si>
  <si>
    <t>张晓兰</t>
  </si>
  <si>
    <t>李静</t>
  </si>
  <si>
    <t>152126********0369</t>
  </si>
  <si>
    <t>李秀芳</t>
  </si>
  <si>
    <t>蒋秀英</t>
  </si>
  <si>
    <t>陈春兰</t>
  </si>
  <si>
    <t>张玉华</t>
  </si>
  <si>
    <t>152126********2166</t>
  </si>
  <si>
    <t>良喜</t>
  </si>
  <si>
    <t>孙凤媛</t>
  </si>
  <si>
    <t>韩秀娥</t>
  </si>
  <si>
    <t>152224********7049</t>
  </si>
  <si>
    <t>张孝梅</t>
  </si>
  <si>
    <t>152103********7880</t>
  </si>
  <si>
    <t>尹艳</t>
  </si>
  <si>
    <t>李桂芝</t>
  </si>
  <si>
    <t>张新喜</t>
  </si>
  <si>
    <t>152126********063X</t>
  </si>
  <si>
    <t>梁贵霞</t>
  </si>
  <si>
    <t>152126********2466</t>
  </si>
  <si>
    <t>张风英</t>
  </si>
  <si>
    <t>王英兰</t>
  </si>
  <si>
    <t>汪秀红</t>
  </si>
  <si>
    <t>高清周</t>
  </si>
  <si>
    <t>410521********2017</t>
  </si>
  <si>
    <t>梁雪云</t>
  </si>
  <si>
    <t>张静</t>
  </si>
  <si>
    <t>张秀英</t>
  </si>
  <si>
    <t>丁连印</t>
  </si>
  <si>
    <t>陈庆民</t>
  </si>
  <si>
    <t>152126********1813</t>
  </si>
  <si>
    <t>李秀清</t>
  </si>
  <si>
    <t>肖振祥</t>
  </si>
  <si>
    <t>152126********2119</t>
  </si>
  <si>
    <t>王廷芳</t>
  </si>
  <si>
    <t>152126********2429</t>
  </si>
  <si>
    <t>苏友清</t>
  </si>
  <si>
    <t>葛凤霞</t>
  </si>
  <si>
    <t>贾国芹</t>
  </si>
  <si>
    <t>152126********1248</t>
  </si>
  <si>
    <t>于长安</t>
  </si>
  <si>
    <t>150785********0611</t>
  </si>
  <si>
    <t>孙凤英</t>
  </si>
  <si>
    <t>张银玉</t>
  </si>
  <si>
    <t>152126********2729</t>
  </si>
  <si>
    <t>王淑娟</t>
  </si>
  <si>
    <t>武桂华</t>
  </si>
  <si>
    <t>彭春玲</t>
  </si>
  <si>
    <t>史成艳</t>
  </si>
  <si>
    <t>232724********0026</t>
  </si>
  <si>
    <t>于雪峰</t>
  </si>
  <si>
    <t>150785********0329</t>
  </si>
  <si>
    <t>代凤芝</t>
  </si>
  <si>
    <t>152126********2122</t>
  </si>
  <si>
    <t>金连华</t>
  </si>
  <si>
    <t>赵淑珍</t>
  </si>
  <si>
    <t>152126********0622</t>
  </si>
  <si>
    <t>曹庆宏</t>
  </si>
  <si>
    <t>152105********0416</t>
  </si>
  <si>
    <t>于桂波</t>
  </si>
  <si>
    <t>孙照启</t>
  </si>
  <si>
    <t>152126********0018</t>
  </si>
  <si>
    <t>刘桂</t>
  </si>
  <si>
    <t>152123********0322</t>
  </si>
  <si>
    <t>张金英</t>
  </si>
  <si>
    <t>辛国玲</t>
  </si>
  <si>
    <t>152104********5961</t>
  </si>
  <si>
    <t>王丽清</t>
  </si>
  <si>
    <t>刘英静</t>
  </si>
  <si>
    <t>152105********162X</t>
  </si>
  <si>
    <t>于杰</t>
  </si>
  <si>
    <t>付秀芹</t>
  </si>
  <si>
    <t>王云华</t>
  </si>
  <si>
    <t>李淑英</t>
  </si>
  <si>
    <t>马俊英</t>
  </si>
  <si>
    <t>白桂珍</t>
  </si>
  <si>
    <t>吴玉华</t>
  </si>
  <si>
    <t>152126********1820</t>
  </si>
  <si>
    <t>王生久</t>
  </si>
  <si>
    <t>张德生</t>
  </si>
  <si>
    <t>152126********0939</t>
  </si>
  <si>
    <t>纪玉楼</t>
  </si>
  <si>
    <t>孟秀菊</t>
  </si>
  <si>
    <t>董秀荣</t>
  </si>
  <si>
    <t>吕云玲</t>
  </si>
  <si>
    <t>刘翠霞</t>
  </si>
  <si>
    <t>石玉芬</t>
  </si>
  <si>
    <t>152103********1225</t>
  </si>
  <si>
    <t>裴景凤</t>
  </si>
  <si>
    <t>张爱茹</t>
  </si>
  <si>
    <t>礼奎财</t>
  </si>
  <si>
    <t>谢凤珍</t>
  </si>
  <si>
    <t>何彩平</t>
  </si>
  <si>
    <t>152126********1824</t>
  </si>
  <si>
    <t>秦洪娥</t>
  </si>
  <si>
    <t>宋玉兰</t>
  </si>
  <si>
    <t>兰柏霞</t>
  </si>
  <si>
    <t>152126********1526</t>
  </si>
  <si>
    <t>牟秀杰</t>
  </si>
  <si>
    <t>张淑萍</t>
  </si>
  <si>
    <t>刘世荣</t>
  </si>
  <si>
    <t>聂秋菊</t>
  </si>
  <si>
    <t>李海珍</t>
  </si>
  <si>
    <t>152126********1224</t>
  </si>
  <si>
    <t>陈英权</t>
  </si>
  <si>
    <t>田德林</t>
  </si>
  <si>
    <t>李海明</t>
  </si>
  <si>
    <t>152224********7013</t>
  </si>
  <si>
    <t>李廷宝</t>
  </si>
  <si>
    <t>150785********1233</t>
  </si>
  <si>
    <t>杨海波</t>
  </si>
  <si>
    <t>152126********2117</t>
  </si>
  <si>
    <t>侯成云</t>
  </si>
  <si>
    <t>王玉兰</t>
  </si>
  <si>
    <t>王凯</t>
  </si>
  <si>
    <t>王玉仁</t>
  </si>
  <si>
    <t>李瑞凤</t>
  </si>
  <si>
    <t>马秀云</t>
  </si>
  <si>
    <t>赵玉春</t>
  </si>
  <si>
    <t>230207********0823</t>
  </si>
  <si>
    <t>秦永建</t>
  </si>
  <si>
    <t>231023********0551</t>
  </si>
  <si>
    <t>李树英</t>
  </si>
  <si>
    <t>152126********1285</t>
  </si>
  <si>
    <t>滕启贵</t>
  </si>
  <si>
    <t>陈风贤</t>
  </si>
  <si>
    <t>李凤莲</t>
  </si>
  <si>
    <t>郑玉琴</t>
  </si>
  <si>
    <t>郭历青</t>
  </si>
  <si>
    <t>黎丽娟</t>
  </si>
  <si>
    <t>达玛拉古</t>
  </si>
  <si>
    <t>152126********2720</t>
  </si>
  <si>
    <t>田玉坤</t>
  </si>
  <si>
    <t>152126********1219</t>
  </si>
  <si>
    <t>康华芬</t>
  </si>
  <si>
    <t>152105********2829</t>
  </si>
  <si>
    <t>孙杰</t>
  </si>
  <si>
    <t>梁春萍</t>
  </si>
  <si>
    <t>谭淑梅</t>
  </si>
  <si>
    <t>王朋路</t>
  </si>
  <si>
    <t>210881********0075</t>
  </si>
  <si>
    <t>魏淑范</t>
  </si>
  <si>
    <t>230230********1125</t>
  </si>
  <si>
    <t>王亚芹</t>
  </si>
  <si>
    <t>152122********3329</t>
  </si>
  <si>
    <t>王美兰</t>
  </si>
  <si>
    <t>刘玉喜</t>
  </si>
  <si>
    <t>赵桂娥</t>
  </si>
  <si>
    <t>152126********1521</t>
  </si>
  <si>
    <t>刘香兰</t>
  </si>
  <si>
    <t>刘桂芹</t>
  </si>
  <si>
    <t>王桂森</t>
  </si>
  <si>
    <t>于淑华</t>
  </si>
  <si>
    <t>徐春凤</t>
  </si>
  <si>
    <t>王立国</t>
  </si>
  <si>
    <t>152126********0613</t>
  </si>
  <si>
    <t>吕宗彩</t>
  </si>
  <si>
    <t>迟晓清</t>
  </si>
  <si>
    <t>刘亚杰</t>
  </si>
  <si>
    <t>152126********2481</t>
  </si>
  <si>
    <t>张树友</t>
  </si>
  <si>
    <t>152126********0635</t>
  </si>
  <si>
    <t>田俊玲</t>
  </si>
  <si>
    <t>王海霞</t>
  </si>
  <si>
    <t>杨秀杰</t>
  </si>
  <si>
    <t>220882********6021</t>
  </si>
  <si>
    <t>曹艳玲</t>
  </si>
  <si>
    <t>152105********0428</t>
  </si>
  <si>
    <t>梁春格</t>
  </si>
  <si>
    <t>郭艳玲</t>
  </si>
  <si>
    <t>白荣婷</t>
  </si>
  <si>
    <t>152126********0945</t>
  </si>
  <si>
    <t>刘淑辉</t>
  </si>
  <si>
    <t>王淑娥</t>
  </si>
  <si>
    <t>152126********0668</t>
  </si>
  <si>
    <t>杜和春</t>
  </si>
  <si>
    <t>152126********1845</t>
  </si>
  <si>
    <t>鲁秀和</t>
  </si>
  <si>
    <t>王晓燕</t>
  </si>
  <si>
    <t>侯桂荣</t>
  </si>
  <si>
    <t>张蔡斌</t>
  </si>
  <si>
    <t>152126********0911</t>
  </si>
  <si>
    <t>李月芳</t>
  </si>
  <si>
    <t>152105********0125</t>
  </si>
  <si>
    <t>李小然</t>
  </si>
  <si>
    <t>152126********0624</t>
  </si>
  <si>
    <t>华淑芹</t>
  </si>
  <si>
    <t>吴东喜</t>
  </si>
  <si>
    <t>陈荣树</t>
  </si>
  <si>
    <t>韩文平</t>
  </si>
  <si>
    <t>152126********2443</t>
  </si>
  <si>
    <t>曲福贤</t>
  </si>
  <si>
    <t>230125********4025</t>
  </si>
  <si>
    <t>李金林</t>
  </si>
  <si>
    <t>232724********0131</t>
  </si>
  <si>
    <t>柳慧春</t>
  </si>
  <si>
    <t>152106********036X</t>
  </si>
  <si>
    <t>赵凤德</t>
  </si>
  <si>
    <t>152126********0010</t>
  </si>
  <si>
    <t>朱文</t>
  </si>
  <si>
    <t>于广金</t>
  </si>
  <si>
    <t>152126********2437</t>
  </si>
  <si>
    <t>贾学立</t>
  </si>
  <si>
    <t>152126********0918</t>
  </si>
  <si>
    <t>蔡秀岩</t>
  </si>
  <si>
    <t>杨梅云</t>
  </si>
  <si>
    <t>刘凤华</t>
  </si>
  <si>
    <t>佟金屏</t>
  </si>
  <si>
    <t>李振兰</t>
  </si>
  <si>
    <t>郭秀荣</t>
  </si>
  <si>
    <t>刘红梅</t>
  </si>
  <si>
    <t>张彩凤</t>
  </si>
  <si>
    <t>吕宝玲</t>
  </si>
  <si>
    <t>152105********072X</t>
  </si>
  <si>
    <t>任学华</t>
  </si>
  <si>
    <t>马书海</t>
  </si>
  <si>
    <t>232326********2919</t>
  </si>
  <si>
    <t>林霞</t>
  </si>
  <si>
    <t>于桂芬</t>
  </si>
  <si>
    <t>152103********5725</t>
  </si>
  <si>
    <t>孙成兰</t>
  </si>
  <si>
    <t>庞德柱</t>
  </si>
  <si>
    <t>吴长菊</t>
  </si>
  <si>
    <t>152126********1548</t>
  </si>
  <si>
    <t>张淑芬</t>
  </si>
  <si>
    <t>152126********1227</t>
  </si>
  <si>
    <t>王英琴</t>
  </si>
  <si>
    <t>陈永贵</t>
  </si>
  <si>
    <t>152126********1530</t>
  </si>
  <si>
    <t>王艳梅</t>
  </si>
  <si>
    <t>许永学</t>
  </si>
  <si>
    <t>周振善</t>
  </si>
  <si>
    <t>152126********2439</t>
  </si>
  <si>
    <t>张于影</t>
  </si>
  <si>
    <t>李玉凤</t>
  </si>
  <si>
    <t>姜翠玲</t>
  </si>
  <si>
    <t>蒋文莲</t>
  </si>
  <si>
    <t>130225********6545</t>
  </si>
  <si>
    <t>朱亚芹</t>
  </si>
  <si>
    <t>王月花</t>
  </si>
  <si>
    <t>赵玉兰</t>
  </si>
  <si>
    <t>贾习直</t>
  </si>
  <si>
    <t>152126********0644</t>
  </si>
  <si>
    <t>胡丽艳</t>
  </si>
  <si>
    <t>王小青</t>
  </si>
  <si>
    <t>刘玉梅</t>
  </si>
  <si>
    <t>李凤珍</t>
  </si>
  <si>
    <t>尹秀丽</t>
  </si>
  <si>
    <t>郭玉芳</t>
  </si>
  <si>
    <t>152126********1568</t>
  </si>
  <si>
    <t>蔡俊凤</t>
  </si>
  <si>
    <t>152126********1543</t>
  </si>
  <si>
    <t>张晓红</t>
  </si>
  <si>
    <t>220702********5628</t>
  </si>
  <si>
    <t>孔淑贤</t>
  </si>
  <si>
    <t>230231********3128</t>
  </si>
  <si>
    <t>姜秀艳</t>
  </si>
  <si>
    <t>150785********1547</t>
  </si>
  <si>
    <t>王秀云</t>
  </si>
  <si>
    <t>师淑芬</t>
  </si>
  <si>
    <t>张春香</t>
  </si>
  <si>
    <t>个人编号</t>
  </si>
  <si>
    <t>单位名称</t>
  </si>
  <si>
    <t>付桂芝</t>
  </si>
  <si>
    <t>中国共产党根河市委员会办公室</t>
  </si>
  <si>
    <t>20240702</t>
  </si>
  <si>
    <t>王名涛</t>
  </si>
  <si>
    <t>20240724</t>
  </si>
  <si>
    <t>毕淑芝</t>
  </si>
  <si>
    <t>152126********0645</t>
  </si>
  <si>
    <t>中国共产党根河市委员会统一战线工作部</t>
  </si>
  <si>
    <t>20240729</t>
  </si>
  <si>
    <t>兰春雨</t>
  </si>
  <si>
    <t>中国共产党根河市纪律检查委员会</t>
  </si>
  <si>
    <t>20240421</t>
  </si>
  <si>
    <t>冷淑华</t>
  </si>
  <si>
    <t>根河市人民政府办公室</t>
  </si>
  <si>
    <t>20240717</t>
  </si>
  <si>
    <t>孙义起</t>
  </si>
  <si>
    <t>152126********0051</t>
  </si>
  <si>
    <t>根河市人民法院</t>
  </si>
  <si>
    <t>20241024</t>
  </si>
  <si>
    <t>郭维平</t>
  </si>
  <si>
    <t>152126********0015</t>
  </si>
  <si>
    <t>20240903</t>
  </si>
  <si>
    <t>张海军</t>
  </si>
  <si>
    <t>根河市住房和城乡建设局</t>
  </si>
  <si>
    <t>邢春霞</t>
  </si>
  <si>
    <t>20240905</t>
  </si>
  <si>
    <t>张冠一</t>
  </si>
  <si>
    <t>152126********0634</t>
  </si>
  <si>
    <t>根河市卫生健康委员会</t>
  </si>
  <si>
    <t>20240919</t>
  </si>
  <si>
    <t>刘艳娟</t>
  </si>
  <si>
    <t>根河市林业和草原局</t>
  </si>
  <si>
    <t>20240713</t>
  </si>
  <si>
    <t>林莉</t>
  </si>
  <si>
    <t>152126********1585</t>
  </si>
  <si>
    <t>根河市应急管理局</t>
  </si>
  <si>
    <t>20240604</t>
  </si>
  <si>
    <t>王云斌</t>
  </si>
  <si>
    <t>152126********0057</t>
  </si>
  <si>
    <t>国家税务总局根河市税务局</t>
  </si>
  <si>
    <t>20241028</t>
  </si>
  <si>
    <t>张帅楼</t>
  </si>
  <si>
    <t>20240705</t>
  </si>
  <si>
    <t>中妮浩</t>
  </si>
  <si>
    <t>152126********272X</t>
  </si>
  <si>
    <t>根河市敖鲁古雅鄂温克族乡人民政府</t>
  </si>
  <si>
    <t>20240902</t>
  </si>
  <si>
    <t>李文良</t>
  </si>
  <si>
    <t>152126********2717</t>
  </si>
  <si>
    <t>20240719</t>
  </si>
  <si>
    <t>阿来克</t>
  </si>
  <si>
    <t>20240802</t>
  </si>
  <si>
    <t>银东方</t>
  </si>
  <si>
    <t>根河市得耳布尔镇人民政府</t>
  </si>
  <si>
    <t>20240812</t>
  </si>
  <si>
    <t>盛德元</t>
  </si>
  <si>
    <t>152126********1239</t>
  </si>
  <si>
    <t>20240408</t>
  </si>
  <si>
    <t>杜瑞新</t>
  </si>
  <si>
    <t>152126********2715</t>
  </si>
  <si>
    <t>根河市公安局</t>
  </si>
  <si>
    <t>20240808</t>
  </si>
  <si>
    <t>孙林</t>
  </si>
  <si>
    <t>根河市河东街道办事处</t>
  </si>
  <si>
    <t>杨洪广</t>
  </si>
  <si>
    <t>根河市河西街道办事处</t>
  </si>
  <si>
    <t>20240704</t>
  </si>
  <si>
    <t>陈静玲</t>
  </si>
  <si>
    <t>根河市第一中学</t>
  </si>
  <si>
    <t>20240930</t>
  </si>
  <si>
    <t>刘海燕</t>
  </si>
  <si>
    <t>根河市敖鲁古雅鄂温克族乡卫生院</t>
  </si>
  <si>
    <t>20240805</t>
  </si>
  <si>
    <t>田庭志</t>
  </si>
  <si>
    <t>根河市殡葬事务服务中心</t>
  </si>
  <si>
    <t>20240816</t>
  </si>
  <si>
    <t>赵晓杰</t>
  </si>
  <si>
    <t>20240620</t>
  </si>
  <si>
    <t>彭殿金</t>
  </si>
  <si>
    <t>根河市残疾人联合会</t>
  </si>
  <si>
    <t>20241017</t>
  </si>
  <si>
    <t>孙全玺</t>
  </si>
  <si>
    <t>152126********0610</t>
  </si>
  <si>
    <t>根河市森工街道办事处</t>
  </si>
  <si>
    <t>根河市市场监督管理局</t>
  </si>
  <si>
    <t>孙险峰</t>
  </si>
  <si>
    <t>152126********1536</t>
  </si>
  <si>
    <t>20240614</t>
  </si>
  <si>
    <t>吕安毅</t>
  </si>
  <si>
    <t>20240809</t>
  </si>
  <si>
    <t>贾怀亮</t>
  </si>
  <si>
    <t>152122********2717</t>
  </si>
  <si>
    <t>张金松</t>
  </si>
  <si>
    <t>152126********0614</t>
  </si>
  <si>
    <t>根河市妇幼保健计划生育服务中心</t>
  </si>
  <si>
    <t>20240520</t>
  </si>
  <si>
    <t>柴均芹</t>
  </si>
  <si>
    <t>根河市就业服务中心</t>
  </si>
  <si>
    <t>李秀琪</t>
  </si>
  <si>
    <t>152104********0626</t>
  </si>
  <si>
    <t>根河市图书馆</t>
  </si>
  <si>
    <t>郭桂香</t>
  </si>
  <si>
    <t>根河市职业高中</t>
  </si>
  <si>
    <t>20240801</t>
  </si>
  <si>
    <t>高丽华</t>
  </si>
  <si>
    <t>根河市第二中学</t>
  </si>
  <si>
    <t>20240914</t>
  </si>
  <si>
    <t>张玉芝</t>
  </si>
  <si>
    <t>根河市第一小学</t>
  </si>
  <si>
    <t>宋仕华</t>
  </si>
  <si>
    <t>杨桂芝</t>
  </si>
  <si>
    <t>152126********0643</t>
  </si>
  <si>
    <t>根河市第三小学</t>
  </si>
  <si>
    <t>20240708</t>
  </si>
  <si>
    <t>韩翠华</t>
  </si>
  <si>
    <t>李曼</t>
  </si>
  <si>
    <t>根河市第二幼儿园</t>
  </si>
  <si>
    <t>姜波</t>
  </si>
  <si>
    <t>刘建梅</t>
  </si>
  <si>
    <t>根河市教育研修中心</t>
  </si>
  <si>
    <t>20240403</t>
  </si>
  <si>
    <t>郑淑芳</t>
  </si>
  <si>
    <t>呼伦贝尔市交通运输事业发展中心根河分中心</t>
  </si>
  <si>
    <t>孙勇</t>
  </si>
  <si>
    <t>根河市人民医院</t>
  </si>
  <si>
    <t>20240605</t>
  </si>
  <si>
    <t>王再玲</t>
  </si>
  <si>
    <t>苏居然</t>
  </si>
  <si>
    <t>152104********4933</t>
  </si>
  <si>
    <t>根河市卫生健康综合行政执法大队</t>
  </si>
  <si>
    <t>20241001</t>
  </si>
  <si>
    <t>根河市中蒙医院</t>
  </si>
  <si>
    <t>20240909</t>
  </si>
  <si>
    <t>刘晓梅</t>
  </si>
  <si>
    <t>张建华</t>
  </si>
  <si>
    <t>20240722</t>
  </si>
  <si>
    <t>郭秀艳</t>
  </si>
  <si>
    <t>152126********1267</t>
  </si>
  <si>
    <t>根河市融媒体中心</t>
  </si>
  <si>
    <t>20240718</t>
  </si>
  <si>
    <t>吴相臣</t>
  </si>
  <si>
    <t>152126********031X</t>
  </si>
  <si>
    <t>内蒙古大兴安岭森林公安局根河分局</t>
  </si>
  <si>
    <t>20240626</t>
  </si>
  <si>
    <t>蒙凤栓</t>
  </si>
  <si>
    <t>根河市得耳布尔镇卫生院</t>
  </si>
  <si>
    <t>20240911</t>
  </si>
  <si>
    <t>崔国英</t>
  </si>
  <si>
    <t>20240820</t>
  </si>
  <si>
    <t>王秀坤</t>
  </si>
  <si>
    <t>152126********2448</t>
  </si>
  <si>
    <t>根河市阿龙山小学</t>
  </si>
  <si>
    <t>王桂香</t>
  </si>
  <si>
    <t>张东海</t>
  </si>
  <si>
    <t>152126********0618</t>
  </si>
  <si>
    <t>根河市第二小学</t>
  </si>
  <si>
    <t>20240616</t>
  </si>
  <si>
    <t>佟学工</t>
  </si>
  <si>
    <t>152126********0358</t>
  </si>
  <si>
    <t>李荣</t>
  </si>
  <si>
    <t>20240720</t>
  </si>
  <si>
    <t>苏友林</t>
  </si>
  <si>
    <t>152126********1236</t>
  </si>
  <si>
    <t>根河市得耳布尔中学</t>
  </si>
  <si>
    <t>20240829</t>
  </si>
  <si>
    <t>刘海龙</t>
  </si>
  <si>
    <t>152126********1218</t>
  </si>
  <si>
    <t>根河市得耳布尔小学</t>
  </si>
  <si>
    <t>20240807</t>
  </si>
  <si>
    <t>黄建华</t>
  </si>
  <si>
    <t>152126********1828</t>
  </si>
  <si>
    <t>根河市金河中学</t>
  </si>
  <si>
    <t>刘艳秋</t>
  </si>
  <si>
    <t>152126********154X</t>
  </si>
  <si>
    <t>林柏涛</t>
  </si>
  <si>
    <t>152126********2111</t>
  </si>
  <si>
    <t>根河市阿龙山镇卫生院</t>
  </si>
  <si>
    <t>20240904</t>
  </si>
  <si>
    <t>陈文革</t>
  </si>
  <si>
    <t>李连胜</t>
  </si>
  <si>
    <t>根河市工业和信息化局</t>
  </si>
  <si>
    <t>20240915</t>
  </si>
  <si>
    <t>武亚洲</t>
  </si>
  <si>
    <t>152126********0315</t>
  </si>
  <si>
    <t>20240927</t>
  </si>
  <si>
    <t>杨明礼</t>
  </si>
  <si>
    <t>20241012</t>
  </si>
  <si>
    <t>陈云霞</t>
  </si>
  <si>
    <t>根河市社区卫生服务中心</t>
  </si>
  <si>
    <t>汪照全</t>
  </si>
  <si>
    <t>152126********1818</t>
  </si>
  <si>
    <t>根河市金河中心卫生院</t>
  </si>
  <si>
    <t>20240913</t>
  </si>
  <si>
    <t>朱广卓</t>
  </si>
  <si>
    <t>内蒙古大兴安岭森林公安局得耳布尔分局</t>
  </si>
  <si>
    <t>麻延宝</t>
  </si>
  <si>
    <t>152126********0935</t>
  </si>
  <si>
    <t>根河市好里堡街道办事处</t>
  </si>
  <si>
    <t>20240822</t>
  </si>
  <si>
    <t>张忠杰</t>
  </si>
  <si>
    <t>根河市文化旅游广电局</t>
  </si>
  <si>
    <t>20240716</t>
  </si>
  <si>
    <t>欧玉芝</t>
  </si>
  <si>
    <t>20240823</t>
  </si>
  <si>
    <t>证件号码</t>
  </si>
  <si>
    <t>程彦民</t>
  </si>
  <si>
    <t>230221********4439</t>
  </si>
  <si>
    <t>20240709</t>
  </si>
  <si>
    <t>刘桂兰</t>
  </si>
  <si>
    <t>230281********4324</t>
  </si>
  <si>
    <t>20240606</t>
  </si>
  <si>
    <t>刘凤荣</t>
  </si>
  <si>
    <t>230221********2025</t>
  </si>
  <si>
    <t>20240923</t>
  </si>
  <si>
    <t>刘亚芹</t>
  </si>
  <si>
    <t>20240912</t>
  </si>
  <si>
    <t>杨玉兰</t>
  </si>
  <si>
    <t>210222********0228</t>
  </si>
  <si>
    <t>20240401</t>
  </si>
  <si>
    <t>田宝湖</t>
  </si>
  <si>
    <t>152126********0036</t>
  </si>
  <si>
    <t>20240411</t>
  </si>
  <si>
    <t>刘玉轩</t>
  </si>
  <si>
    <t>152126********151X</t>
  </si>
  <si>
    <t>张淑华</t>
  </si>
  <si>
    <t>211224********3809</t>
  </si>
  <si>
    <t>20240602</t>
  </si>
  <si>
    <t>谭玉芹</t>
  </si>
  <si>
    <t>152103********692X</t>
  </si>
  <si>
    <t>20240516</t>
  </si>
  <si>
    <t>王启美</t>
  </si>
  <si>
    <t>152126********1821</t>
  </si>
  <si>
    <t>20240413</t>
  </si>
  <si>
    <t>董刚</t>
  </si>
  <si>
    <t>152224********1014</t>
  </si>
  <si>
    <t>郑连环</t>
  </si>
  <si>
    <t>230207********0885</t>
  </si>
  <si>
    <t>20240619</t>
  </si>
  <si>
    <t>陆春学</t>
  </si>
  <si>
    <t>220122********3317</t>
  </si>
  <si>
    <t>20240607</t>
  </si>
  <si>
    <t>蔡秀芹</t>
  </si>
  <si>
    <t>152105********2522</t>
  </si>
  <si>
    <t>20240410</t>
  </si>
  <si>
    <t>赵树杰</t>
  </si>
  <si>
    <t>20240929</t>
  </si>
  <si>
    <t>邵桂荣</t>
  </si>
  <si>
    <t>20241023</t>
  </si>
  <si>
    <t>马尤亮</t>
  </si>
  <si>
    <t>152105********011X</t>
  </si>
  <si>
    <t>詹淑兰</t>
  </si>
  <si>
    <t>152126********006X</t>
  </si>
  <si>
    <t>高波</t>
  </si>
  <si>
    <t>232326********4425</t>
  </si>
  <si>
    <t>20240514</t>
  </si>
  <si>
    <t>梁成学</t>
  </si>
  <si>
    <t>20240515</t>
  </si>
  <si>
    <t>任法堂</t>
  </si>
  <si>
    <t>152126********035X</t>
  </si>
  <si>
    <t>20240418</t>
  </si>
  <si>
    <t>徐金龙</t>
  </si>
  <si>
    <t>20240617</t>
  </si>
  <si>
    <t>池风林</t>
  </si>
  <si>
    <t>20240529</t>
  </si>
  <si>
    <t>张晓平</t>
  </si>
  <si>
    <t>邓淑霞</t>
  </si>
  <si>
    <t>20240712</t>
  </si>
  <si>
    <t>张洪武</t>
  </si>
  <si>
    <t>211324********4715</t>
  </si>
  <si>
    <t>20240926</t>
  </si>
  <si>
    <t>陈井明</t>
  </si>
  <si>
    <t>232332********3914</t>
  </si>
  <si>
    <t>聂淑芝</t>
  </si>
  <si>
    <t>20240613</t>
  </si>
  <si>
    <t>果雅芝</t>
  </si>
  <si>
    <t>152126********0667</t>
  </si>
  <si>
    <t>刘西国</t>
  </si>
  <si>
    <t>510121********6476</t>
  </si>
  <si>
    <t>20240422</t>
  </si>
  <si>
    <t>张宝云</t>
  </si>
  <si>
    <t>220421********0849</t>
  </si>
  <si>
    <t>关德忠</t>
  </si>
  <si>
    <t>152105********251X</t>
  </si>
  <si>
    <t>20240528</t>
  </si>
  <si>
    <t>于占琴</t>
  </si>
  <si>
    <t>郝志明</t>
  </si>
  <si>
    <t>152126********0316</t>
  </si>
  <si>
    <t>徐桂芬</t>
  </si>
  <si>
    <t>152105********1629</t>
  </si>
  <si>
    <t>20240814</t>
  </si>
  <si>
    <t>徐继民</t>
  </si>
  <si>
    <t>152126********2417</t>
  </si>
  <si>
    <t>王悦霞</t>
  </si>
  <si>
    <t>232332********3919</t>
  </si>
  <si>
    <t>李雅琴</t>
  </si>
  <si>
    <t>李德恒</t>
  </si>
  <si>
    <t>郭本林</t>
  </si>
  <si>
    <t>152126********2416</t>
  </si>
  <si>
    <t>陈仁</t>
  </si>
  <si>
    <t>152126********2113</t>
  </si>
  <si>
    <t>赵桂霞</t>
  </si>
  <si>
    <t>管清泉</t>
  </si>
  <si>
    <t>20241016</t>
  </si>
  <si>
    <t>于清芬</t>
  </si>
  <si>
    <t>20240611</t>
  </si>
  <si>
    <t>杨庆林</t>
  </si>
  <si>
    <t>230221********4810</t>
  </si>
  <si>
    <t>李曰娟</t>
  </si>
  <si>
    <t>371426********5244</t>
  </si>
  <si>
    <t>20241010</t>
  </si>
  <si>
    <t>于秀文</t>
  </si>
  <si>
    <t>20240517</t>
  </si>
  <si>
    <t>石友发</t>
  </si>
  <si>
    <t>董银</t>
  </si>
  <si>
    <t>马桂梅</t>
  </si>
  <si>
    <t>220303********4024</t>
  </si>
  <si>
    <t>金润春</t>
  </si>
  <si>
    <t>152224********5024</t>
  </si>
  <si>
    <t>张金侠</t>
  </si>
  <si>
    <t>20240603</t>
  </si>
  <si>
    <t>许长海</t>
  </si>
  <si>
    <t>152128********1818</t>
  </si>
  <si>
    <t>20240531</t>
  </si>
  <si>
    <t>顾福玉</t>
  </si>
  <si>
    <t>杨金兰</t>
  </si>
  <si>
    <t>20240425</t>
  </si>
  <si>
    <t>于金凤</t>
  </si>
  <si>
    <t>20240828</t>
  </si>
  <si>
    <t>刘存福</t>
  </si>
  <si>
    <t>132523********0311</t>
  </si>
  <si>
    <t>马淑云</t>
  </si>
  <si>
    <t>20240715</t>
  </si>
  <si>
    <t>曹德洁</t>
  </si>
  <si>
    <t>20241021</t>
  </si>
  <si>
    <t>罗铁军</t>
  </si>
  <si>
    <t>李妇玉</t>
  </si>
  <si>
    <t>20240703</t>
  </si>
  <si>
    <t>苑英</t>
  </si>
  <si>
    <t>152126********091X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</si>
</sst>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8" applyNumberFormat="0" applyAlignment="0" applyProtection="0">
      <alignment vertical="center"/>
    </xf>
    <xf numFmtId="0" fontId="14" fillId="11" borderId="4" applyNumberFormat="0" applyAlignment="0" applyProtection="0">
      <alignment vertical="center"/>
    </xf>
    <xf numFmtId="0" fontId="15" fillId="12" borderId="9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vertical="center"/>
    </xf>
    <xf numFmtId="0" fontId="0" fillId="0" borderId="1" xfId="0" applyBorder="1">
      <alignment vertical="center"/>
    </xf>
    <xf numFmtId="0" fontId="0" fillId="0" borderId="0" xfId="0" applyFill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97"/>
  <sheetViews>
    <sheetView tabSelected="1" workbookViewId="0">
      <selection activeCell="I16" sqref="I16"/>
    </sheetView>
  </sheetViews>
  <sheetFormatPr defaultColWidth="9" defaultRowHeight="13.5" outlineLevelCol="6"/>
  <cols>
    <col min="3" max="3" width="20.375" customWidth="1"/>
    <col min="4" max="4" width="12.875" style="10" customWidth="1"/>
  </cols>
  <sheetData>
    <row r="1" spans="1:4">
      <c r="A1" s="7" t="s">
        <v>0</v>
      </c>
      <c r="B1" s="9" t="s">
        <v>1</v>
      </c>
      <c r="C1" s="11" t="s">
        <v>2</v>
      </c>
      <c r="D1" s="9" t="s">
        <v>3</v>
      </c>
    </row>
    <row r="2" spans="1:4">
      <c r="A2" s="7">
        <v>1</v>
      </c>
      <c r="B2" s="9" t="s">
        <v>4</v>
      </c>
      <c r="C2" s="12" t="s">
        <v>5</v>
      </c>
      <c r="D2" s="9" t="str">
        <f>"20240604"</f>
        <v>20240604</v>
      </c>
    </row>
    <row r="3" spans="1:4">
      <c r="A3" s="7">
        <v>2</v>
      </c>
      <c r="B3" s="9" t="s">
        <v>6</v>
      </c>
      <c r="C3" s="12" t="s">
        <v>7</v>
      </c>
      <c r="D3" s="9" t="str">
        <f>"20241016"</f>
        <v>20241016</v>
      </c>
    </row>
    <row r="4" spans="1:4">
      <c r="A4" s="7">
        <v>3</v>
      </c>
      <c r="B4" s="9" t="s">
        <v>8</v>
      </c>
      <c r="C4" s="12" t="s">
        <v>9</v>
      </c>
      <c r="D4" s="9" t="str">
        <f>"20240614"</f>
        <v>20240614</v>
      </c>
    </row>
    <row r="5" spans="1:4">
      <c r="A5" s="7">
        <v>4</v>
      </c>
      <c r="B5" s="9" t="s">
        <v>10</v>
      </c>
      <c r="C5" s="12" t="s">
        <v>11</v>
      </c>
      <c r="D5" s="9" t="str">
        <f>"20240523"</f>
        <v>20240523</v>
      </c>
    </row>
    <row r="6" spans="1:4">
      <c r="A6" s="7">
        <v>5</v>
      </c>
      <c r="B6" s="9" t="s">
        <v>12</v>
      </c>
      <c r="C6" s="12" t="s">
        <v>13</v>
      </c>
      <c r="D6" s="9" t="str">
        <f>"20240902"</f>
        <v>20240902</v>
      </c>
    </row>
    <row r="7" spans="1:4">
      <c r="A7" s="7">
        <v>6</v>
      </c>
      <c r="B7" s="9" t="s">
        <v>14</v>
      </c>
      <c r="C7" s="12" t="s">
        <v>15</v>
      </c>
      <c r="D7" s="9" t="str">
        <f>"20240512"</f>
        <v>20240512</v>
      </c>
    </row>
    <row r="8" spans="1:4">
      <c r="A8" s="7">
        <v>7</v>
      </c>
      <c r="B8" s="9" t="s">
        <v>16</v>
      </c>
      <c r="C8" s="12" t="s">
        <v>17</v>
      </c>
      <c r="D8" s="9" t="str">
        <f>"20240717"</f>
        <v>20240717</v>
      </c>
    </row>
    <row r="9" spans="1:4">
      <c r="A9" s="7">
        <v>8</v>
      </c>
      <c r="B9" s="9" t="s">
        <v>18</v>
      </c>
      <c r="C9" s="12" t="s">
        <v>19</v>
      </c>
      <c r="D9" s="9" t="str">
        <f>"20240722"</f>
        <v>20240722</v>
      </c>
    </row>
    <row r="10" spans="1:4">
      <c r="A10" s="7">
        <v>9</v>
      </c>
      <c r="B10" s="9" t="s">
        <v>20</v>
      </c>
      <c r="C10" s="12" t="s">
        <v>21</v>
      </c>
      <c r="D10" s="9" t="str">
        <f>"20240806"</f>
        <v>20240806</v>
      </c>
    </row>
    <row r="11" spans="1:4">
      <c r="A11" s="7">
        <v>10</v>
      </c>
      <c r="B11" s="9" t="s">
        <v>22</v>
      </c>
      <c r="C11" s="12" t="s">
        <v>23</v>
      </c>
      <c r="D11" s="9" t="str">
        <f>"20240830"</f>
        <v>20240830</v>
      </c>
    </row>
    <row r="12" spans="1:4">
      <c r="A12" s="7">
        <v>11</v>
      </c>
      <c r="B12" s="9" t="s">
        <v>24</v>
      </c>
      <c r="C12" s="12" t="s">
        <v>25</v>
      </c>
      <c r="D12" s="9" t="str">
        <f>"20240405"</f>
        <v>20240405</v>
      </c>
    </row>
    <row r="13" spans="1:4">
      <c r="A13" s="7">
        <v>12</v>
      </c>
      <c r="B13" s="9" t="s">
        <v>26</v>
      </c>
      <c r="C13" s="12" t="s">
        <v>27</v>
      </c>
      <c r="D13" s="9" t="str">
        <f>"20240619"</f>
        <v>20240619</v>
      </c>
    </row>
    <row r="14" spans="1:4">
      <c r="A14" s="7">
        <v>13</v>
      </c>
      <c r="B14" s="9" t="s">
        <v>28</v>
      </c>
      <c r="C14" s="12" t="s">
        <v>29</v>
      </c>
      <c r="D14" s="9" t="str">
        <f>"20241008"</f>
        <v>20241008</v>
      </c>
    </row>
    <row r="15" spans="1:4">
      <c r="A15" s="7">
        <v>14</v>
      </c>
      <c r="B15" s="9" t="s">
        <v>30</v>
      </c>
      <c r="C15" s="12" t="s">
        <v>31</v>
      </c>
      <c r="D15" s="9" t="str">
        <f>"20240624"</f>
        <v>20240624</v>
      </c>
    </row>
    <row r="16" spans="1:4">
      <c r="A16" s="7">
        <v>15</v>
      </c>
      <c r="B16" s="9" t="s">
        <v>32</v>
      </c>
      <c r="C16" s="12" t="s">
        <v>33</v>
      </c>
      <c r="D16" s="9" t="str">
        <f>"20241026"</f>
        <v>20241026</v>
      </c>
    </row>
    <row r="17" spans="1:4">
      <c r="A17" s="7">
        <v>16</v>
      </c>
      <c r="B17" s="9" t="s">
        <v>34</v>
      </c>
      <c r="C17" s="12" t="s">
        <v>35</v>
      </c>
      <c r="D17" s="9" t="str">
        <f>"20240826"</f>
        <v>20240826</v>
      </c>
    </row>
    <row r="18" spans="1:4">
      <c r="A18" s="7">
        <v>17</v>
      </c>
      <c r="B18" s="9" t="s">
        <v>36</v>
      </c>
      <c r="C18" s="12" t="s">
        <v>37</v>
      </c>
      <c r="D18" s="9" t="str">
        <f>"20241009"</f>
        <v>20241009</v>
      </c>
    </row>
    <row r="19" spans="1:4">
      <c r="A19" s="7">
        <v>18</v>
      </c>
      <c r="B19" s="9" t="s">
        <v>38</v>
      </c>
      <c r="C19" s="12" t="s">
        <v>39</v>
      </c>
      <c r="D19" s="9" t="str">
        <f>"20241002"</f>
        <v>20241002</v>
      </c>
    </row>
    <row r="20" spans="1:4">
      <c r="A20" s="7">
        <v>19</v>
      </c>
      <c r="B20" s="9" t="s">
        <v>40</v>
      </c>
      <c r="C20" s="12" t="s">
        <v>41</v>
      </c>
      <c r="D20" s="9" t="str">
        <f>"20240826"</f>
        <v>20240826</v>
      </c>
    </row>
    <row r="21" spans="1:4">
      <c r="A21" s="7">
        <v>20</v>
      </c>
      <c r="B21" s="9" t="s">
        <v>42</v>
      </c>
      <c r="C21" s="12" t="s">
        <v>43</v>
      </c>
      <c r="D21" s="9" t="str">
        <f>"20240920"</f>
        <v>20240920</v>
      </c>
    </row>
    <row r="22" spans="1:4">
      <c r="A22" s="7">
        <v>21</v>
      </c>
      <c r="B22" s="9" t="s">
        <v>44</v>
      </c>
      <c r="C22" s="12" t="s">
        <v>45</v>
      </c>
      <c r="D22" s="9" t="str">
        <f>"20240902"</f>
        <v>20240902</v>
      </c>
    </row>
    <row r="23" spans="1:4">
      <c r="A23" s="7">
        <v>22</v>
      </c>
      <c r="B23" s="9" t="s">
        <v>46</v>
      </c>
      <c r="C23" s="12" t="s">
        <v>47</v>
      </c>
      <c r="D23" s="9" t="str">
        <f>"20241009"</f>
        <v>20241009</v>
      </c>
    </row>
    <row r="24" spans="1:4">
      <c r="A24" s="7">
        <v>23</v>
      </c>
      <c r="B24" s="9" t="s">
        <v>48</v>
      </c>
      <c r="C24" s="12" t="s">
        <v>13</v>
      </c>
      <c r="D24" s="9" t="str">
        <f>"20240608"</f>
        <v>20240608</v>
      </c>
    </row>
    <row r="25" spans="1:4">
      <c r="A25" s="7">
        <v>24</v>
      </c>
      <c r="B25" s="9" t="s">
        <v>49</v>
      </c>
      <c r="C25" s="12" t="s">
        <v>50</v>
      </c>
      <c r="D25" s="9" t="str">
        <f>"20240722"</f>
        <v>20240722</v>
      </c>
    </row>
    <row r="26" spans="1:4">
      <c r="A26" s="7">
        <v>25</v>
      </c>
      <c r="B26" s="9" t="s">
        <v>51</v>
      </c>
      <c r="C26" s="12" t="s">
        <v>52</v>
      </c>
      <c r="D26" s="9" t="str">
        <f>"20240828"</f>
        <v>20240828</v>
      </c>
    </row>
    <row r="27" spans="1:4">
      <c r="A27" s="7">
        <v>26</v>
      </c>
      <c r="B27" s="9" t="s">
        <v>53</v>
      </c>
      <c r="C27" s="12" t="s">
        <v>54</v>
      </c>
      <c r="D27" s="9" t="str">
        <f>"20240913"</f>
        <v>20240913</v>
      </c>
    </row>
    <row r="28" spans="1:4">
      <c r="A28" s="7">
        <v>27</v>
      </c>
      <c r="B28" s="9" t="s">
        <v>55</v>
      </c>
      <c r="C28" s="12" t="s">
        <v>56</v>
      </c>
      <c r="D28" s="9" t="str">
        <f>"20240709"</f>
        <v>20240709</v>
      </c>
    </row>
    <row r="29" spans="1:4">
      <c r="A29" s="7">
        <v>28</v>
      </c>
      <c r="B29" s="9" t="s">
        <v>57</v>
      </c>
      <c r="C29" s="12" t="s">
        <v>58</v>
      </c>
      <c r="D29" s="9" t="str">
        <f>"20240719"</f>
        <v>20240719</v>
      </c>
    </row>
    <row r="30" spans="1:4">
      <c r="A30" s="7">
        <v>29</v>
      </c>
      <c r="B30" s="9" t="s">
        <v>59</v>
      </c>
      <c r="C30" s="12" t="s">
        <v>60</v>
      </c>
      <c r="D30" s="9" t="str">
        <f>"20240516"</f>
        <v>20240516</v>
      </c>
    </row>
    <row r="31" spans="1:4">
      <c r="A31" s="7">
        <v>30</v>
      </c>
      <c r="B31" s="9" t="s">
        <v>61</v>
      </c>
      <c r="C31" s="12" t="s">
        <v>62</v>
      </c>
      <c r="D31" s="9" t="str">
        <f>"20240719"</f>
        <v>20240719</v>
      </c>
    </row>
    <row r="32" spans="1:4">
      <c r="A32" s="7">
        <v>31</v>
      </c>
      <c r="B32" s="9" t="s">
        <v>63</v>
      </c>
      <c r="C32" s="12" t="s">
        <v>64</v>
      </c>
      <c r="D32" s="9" t="str">
        <f>"20240826"</f>
        <v>20240826</v>
      </c>
    </row>
    <row r="33" spans="1:4">
      <c r="A33" s="7">
        <v>32</v>
      </c>
      <c r="B33" s="9" t="s">
        <v>65</v>
      </c>
      <c r="C33" s="12" t="s">
        <v>66</v>
      </c>
      <c r="D33" s="9" t="str">
        <f>"20240723"</f>
        <v>20240723</v>
      </c>
    </row>
    <row r="34" spans="1:4">
      <c r="A34" s="7">
        <v>33</v>
      </c>
      <c r="B34" s="9" t="s">
        <v>67</v>
      </c>
      <c r="C34" s="12" t="s">
        <v>68</v>
      </c>
      <c r="D34" s="9" t="str">
        <f>"20240410"</f>
        <v>20240410</v>
      </c>
    </row>
    <row r="35" spans="1:4">
      <c r="A35" s="7">
        <v>34</v>
      </c>
      <c r="B35" s="9" t="s">
        <v>69</v>
      </c>
      <c r="C35" s="12" t="s">
        <v>70</v>
      </c>
      <c r="D35" s="9" t="str">
        <f>"20240521"</f>
        <v>20240521</v>
      </c>
    </row>
    <row r="36" spans="1:4">
      <c r="A36" s="7">
        <v>35</v>
      </c>
      <c r="B36" s="9" t="s">
        <v>71</v>
      </c>
      <c r="C36" s="12" t="s">
        <v>72</v>
      </c>
      <c r="D36" s="9" t="str">
        <f>"20240602"</f>
        <v>20240602</v>
      </c>
    </row>
    <row r="37" spans="1:4">
      <c r="A37" s="7">
        <v>36</v>
      </c>
      <c r="B37" s="9" t="s">
        <v>73</v>
      </c>
      <c r="C37" s="12" t="s">
        <v>74</v>
      </c>
      <c r="D37" s="9" t="str">
        <f>"20240904"</f>
        <v>20240904</v>
      </c>
    </row>
    <row r="38" spans="1:4">
      <c r="A38" s="7">
        <v>37</v>
      </c>
      <c r="B38" s="9" t="s">
        <v>75</v>
      </c>
      <c r="C38" s="12" t="s">
        <v>76</v>
      </c>
      <c r="D38" s="9" t="str">
        <f>"20240623"</f>
        <v>20240623</v>
      </c>
    </row>
    <row r="39" spans="1:4">
      <c r="A39" s="7">
        <v>38</v>
      </c>
      <c r="B39" s="9" t="s">
        <v>77</v>
      </c>
      <c r="C39" s="12" t="s">
        <v>72</v>
      </c>
      <c r="D39" s="9" t="str">
        <f>"20241011"</f>
        <v>20241011</v>
      </c>
    </row>
    <row r="40" spans="1:4">
      <c r="A40" s="7">
        <v>39</v>
      </c>
      <c r="B40" s="9" t="s">
        <v>78</v>
      </c>
      <c r="C40" s="12" t="s">
        <v>79</v>
      </c>
      <c r="D40" s="9" t="str">
        <f>"20240721"</f>
        <v>20240721</v>
      </c>
    </row>
    <row r="41" spans="1:4">
      <c r="A41" s="7">
        <v>40</v>
      </c>
      <c r="B41" s="9" t="s">
        <v>80</v>
      </c>
      <c r="C41" s="12" t="s">
        <v>81</v>
      </c>
      <c r="D41" s="9" t="str">
        <f>"20240720"</f>
        <v>20240720</v>
      </c>
    </row>
    <row r="42" spans="1:4">
      <c r="A42" s="7">
        <v>41</v>
      </c>
      <c r="B42" s="9" t="s">
        <v>82</v>
      </c>
      <c r="C42" s="12" t="s">
        <v>83</v>
      </c>
      <c r="D42" s="9" t="str">
        <f>"20241031"</f>
        <v>20241031</v>
      </c>
    </row>
    <row r="43" spans="1:4">
      <c r="A43" s="7">
        <v>42</v>
      </c>
      <c r="B43" s="9" t="s">
        <v>84</v>
      </c>
      <c r="C43" s="12" t="s">
        <v>85</v>
      </c>
      <c r="D43" s="9" t="str">
        <f>"20240605"</f>
        <v>20240605</v>
      </c>
    </row>
    <row r="44" spans="1:4">
      <c r="A44" s="7">
        <v>43</v>
      </c>
      <c r="B44" s="9" t="s">
        <v>86</v>
      </c>
      <c r="C44" s="12" t="s">
        <v>87</v>
      </c>
      <c r="D44" s="9" t="str">
        <f>"20240527"</f>
        <v>20240527</v>
      </c>
    </row>
    <row r="45" spans="1:4">
      <c r="A45" s="7">
        <v>44</v>
      </c>
      <c r="B45" s="9" t="s">
        <v>88</v>
      </c>
      <c r="C45" s="12" t="s">
        <v>89</v>
      </c>
      <c r="D45" s="9" t="str">
        <f>"20240913"</f>
        <v>20240913</v>
      </c>
    </row>
    <row r="46" spans="1:4">
      <c r="A46" s="7">
        <v>45</v>
      </c>
      <c r="B46" s="9" t="s">
        <v>90</v>
      </c>
      <c r="C46" s="12" t="s">
        <v>91</v>
      </c>
      <c r="D46" s="9" t="str">
        <f>"20240530"</f>
        <v>20240530</v>
      </c>
    </row>
    <row r="47" spans="1:4">
      <c r="A47" s="7">
        <v>46</v>
      </c>
      <c r="B47" s="9" t="s">
        <v>92</v>
      </c>
      <c r="C47" s="12" t="s">
        <v>93</v>
      </c>
      <c r="D47" s="9" t="str">
        <f>"20240830"</f>
        <v>20240830</v>
      </c>
    </row>
    <row r="48" spans="1:4">
      <c r="A48" s="7">
        <v>47</v>
      </c>
      <c r="B48" s="9" t="s">
        <v>94</v>
      </c>
      <c r="C48" s="12" t="s">
        <v>52</v>
      </c>
      <c r="D48" s="9" t="str">
        <f>"20240527"</f>
        <v>20240527</v>
      </c>
    </row>
    <row r="49" spans="1:4">
      <c r="A49" s="7">
        <v>48</v>
      </c>
      <c r="B49" s="9" t="s">
        <v>95</v>
      </c>
      <c r="C49" s="12" t="s">
        <v>96</v>
      </c>
      <c r="D49" s="9" t="str">
        <f>"20240628"</f>
        <v>20240628</v>
      </c>
    </row>
    <row r="50" spans="1:4">
      <c r="A50" s="7">
        <v>49</v>
      </c>
      <c r="B50" s="9" t="s">
        <v>97</v>
      </c>
      <c r="C50" s="12" t="s">
        <v>91</v>
      </c>
      <c r="D50" s="9" t="str">
        <f>"20240719"</f>
        <v>20240719</v>
      </c>
    </row>
    <row r="51" spans="1:4">
      <c r="A51" s="7">
        <v>50</v>
      </c>
      <c r="B51" s="9" t="s">
        <v>98</v>
      </c>
      <c r="C51" s="12" t="s">
        <v>99</v>
      </c>
      <c r="D51" s="9" t="str">
        <f>"20240711"</f>
        <v>20240711</v>
      </c>
    </row>
    <row r="52" spans="1:4">
      <c r="A52" s="7">
        <v>51</v>
      </c>
      <c r="B52" s="9" t="s">
        <v>100</v>
      </c>
      <c r="C52" s="12" t="s">
        <v>101</v>
      </c>
      <c r="D52" s="9" t="str">
        <f>"20241027"</f>
        <v>20241027</v>
      </c>
    </row>
    <row r="53" spans="1:4">
      <c r="A53" s="7">
        <v>52</v>
      </c>
      <c r="B53" s="9" t="s">
        <v>102</v>
      </c>
      <c r="C53" s="12" t="s">
        <v>103</v>
      </c>
      <c r="D53" s="9" t="str">
        <f>"20240611"</f>
        <v>20240611</v>
      </c>
    </row>
    <row r="54" spans="1:4">
      <c r="A54" s="7">
        <v>53</v>
      </c>
      <c r="B54" s="9" t="s">
        <v>104</v>
      </c>
      <c r="C54" s="12" t="s">
        <v>105</v>
      </c>
      <c r="D54" s="9" t="str">
        <f>"20240601"</f>
        <v>20240601</v>
      </c>
    </row>
    <row r="55" spans="1:4">
      <c r="A55" s="7">
        <v>54</v>
      </c>
      <c r="B55" s="9" t="s">
        <v>106</v>
      </c>
      <c r="C55" s="12" t="s">
        <v>107</v>
      </c>
      <c r="D55" s="9" t="str">
        <f>"20241011"</f>
        <v>20241011</v>
      </c>
    </row>
    <row r="56" spans="1:4">
      <c r="A56" s="7">
        <v>55</v>
      </c>
      <c r="B56" s="9" t="s">
        <v>108</v>
      </c>
      <c r="C56" s="12" t="s">
        <v>109</v>
      </c>
      <c r="D56" s="9" t="str">
        <f>"20240628"</f>
        <v>20240628</v>
      </c>
    </row>
    <row r="57" spans="1:4">
      <c r="A57" s="7">
        <v>56</v>
      </c>
      <c r="B57" s="9" t="s">
        <v>110</v>
      </c>
      <c r="C57" s="12" t="s">
        <v>17</v>
      </c>
      <c r="D57" s="9" t="str">
        <f>"20240510"</f>
        <v>20240510</v>
      </c>
    </row>
    <row r="58" spans="1:4">
      <c r="A58" s="7">
        <v>57</v>
      </c>
      <c r="B58" s="9" t="s">
        <v>111</v>
      </c>
      <c r="C58" s="12" t="s">
        <v>112</v>
      </c>
      <c r="D58" s="9" t="str">
        <f>"20240904"</f>
        <v>20240904</v>
      </c>
    </row>
    <row r="59" spans="1:4">
      <c r="A59" s="7">
        <v>58</v>
      </c>
      <c r="B59" s="9" t="s">
        <v>113</v>
      </c>
      <c r="C59" s="12" t="s">
        <v>114</v>
      </c>
      <c r="D59" s="9" t="str">
        <f>"20240624"</f>
        <v>20240624</v>
      </c>
    </row>
    <row r="60" spans="1:4">
      <c r="A60" s="7">
        <v>59</v>
      </c>
      <c r="B60" s="9" t="s">
        <v>115</v>
      </c>
      <c r="C60" s="12" t="s">
        <v>116</v>
      </c>
      <c r="D60" s="9" t="str">
        <f>"20240717"</f>
        <v>20240717</v>
      </c>
    </row>
    <row r="61" spans="1:4">
      <c r="A61" s="7">
        <v>60</v>
      </c>
      <c r="B61" s="9" t="s">
        <v>117</v>
      </c>
      <c r="C61" s="12" t="s">
        <v>118</v>
      </c>
      <c r="D61" s="9" t="str">
        <f>"20240421"</f>
        <v>20240421</v>
      </c>
    </row>
    <row r="62" spans="1:4">
      <c r="A62" s="7">
        <v>61</v>
      </c>
      <c r="B62" s="9" t="s">
        <v>119</v>
      </c>
      <c r="C62" s="12" t="s">
        <v>120</v>
      </c>
      <c r="D62" s="9" t="str">
        <f>"20240729"</f>
        <v>20240729</v>
      </c>
    </row>
    <row r="63" spans="1:4">
      <c r="A63" s="7">
        <v>62</v>
      </c>
      <c r="B63" s="9" t="s">
        <v>121</v>
      </c>
      <c r="C63" s="12" t="s">
        <v>122</v>
      </c>
      <c r="D63" s="9" t="str">
        <f>"20240704"</f>
        <v>20240704</v>
      </c>
    </row>
    <row r="64" spans="1:4">
      <c r="A64" s="7">
        <v>63</v>
      </c>
      <c r="B64" s="9" t="s">
        <v>123</v>
      </c>
      <c r="C64" s="12" t="s">
        <v>124</v>
      </c>
      <c r="D64" s="9" t="str">
        <f>"20240719"</f>
        <v>20240719</v>
      </c>
    </row>
    <row r="65" spans="1:4">
      <c r="A65" s="7">
        <v>64</v>
      </c>
      <c r="B65" s="9" t="s">
        <v>125</v>
      </c>
      <c r="C65" s="12" t="s">
        <v>126</v>
      </c>
      <c r="D65" s="9" t="str">
        <f>"20240925"</f>
        <v>20240925</v>
      </c>
    </row>
    <row r="66" spans="1:4">
      <c r="A66" s="7">
        <v>65</v>
      </c>
      <c r="B66" s="9" t="s">
        <v>127</v>
      </c>
      <c r="C66" s="12" t="s">
        <v>45</v>
      </c>
      <c r="D66" s="9" t="str">
        <f>"20241009"</f>
        <v>20241009</v>
      </c>
    </row>
    <row r="67" spans="1:4">
      <c r="A67" s="7">
        <v>66</v>
      </c>
      <c r="B67" s="9" t="s">
        <v>128</v>
      </c>
      <c r="C67" s="12" t="s">
        <v>129</v>
      </c>
      <c r="D67" s="9" t="str">
        <f>"20240702"</f>
        <v>20240702</v>
      </c>
    </row>
    <row r="68" spans="1:4">
      <c r="A68" s="7">
        <v>67</v>
      </c>
      <c r="B68" s="9" t="s">
        <v>130</v>
      </c>
      <c r="C68" s="12" t="s">
        <v>118</v>
      </c>
      <c r="D68" s="9" t="str">
        <f>"20240711"</f>
        <v>20240711</v>
      </c>
    </row>
    <row r="69" spans="1:4">
      <c r="A69" s="7">
        <v>68</v>
      </c>
      <c r="B69" s="9" t="s">
        <v>131</v>
      </c>
      <c r="C69" s="12" t="s">
        <v>132</v>
      </c>
      <c r="D69" s="9" t="str">
        <f>"20240717"</f>
        <v>20240717</v>
      </c>
    </row>
    <row r="70" spans="1:4">
      <c r="A70" s="7">
        <v>69</v>
      </c>
      <c r="B70" s="9" t="s">
        <v>133</v>
      </c>
      <c r="C70" s="12" t="s">
        <v>134</v>
      </c>
      <c r="D70" s="9" t="str">
        <f>"20240711"</f>
        <v>20240711</v>
      </c>
    </row>
    <row r="71" spans="1:4">
      <c r="A71" s="7">
        <v>70</v>
      </c>
      <c r="B71" s="9" t="s">
        <v>135</v>
      </c>
      <c r="C71" s="12" t="s">
        <v>136</v>
      </c>
      <c r="D71" s="9" t="str">
        <f>"20240610"</f>
        <v>20240610</v>
      </c>
    </row>
    <row r="72" spans="1:4">
      <c r="A72" s="7">
        <v>71</v>
      </c>
      <c r="B72" s="9" t="s">
        <v>137</v>
      </c>
      <c r="C72" s="12" t="s">
        <v>138</v>
      </c>
      <c r="D72" s="9" t="str">
        <f>"20240511"</f>
        <v>20240511</v>
      </c>
    </row>
    <row r="73" spans="1:4">
      <c r="A73" s="7">
        <v>72</v>
      </c>
      <c r="B73" s="9" t="s">
        <v>139</v>
      </c>
      <c r="C73" s="12" t="s">
        <v>140</v>
      </c>
      <c r="D73" s="9" t="str">
        <f>"20240410"</f>
        <v>20240410</v>
      </c>
    </row>
    <row r="74" spans="1:4">
      <c r="A74" s="7">
        <v>73</v>
      </c>
      <c r="B74" s="9" t="s">
        <v>141</v>
      </c>
      <c r="C74" s="12" t="s">
        <v>142</v>
      </c>
      <c r="D74" s="9" t="str">
        <f>"20240426"</f>
        <v>20240426</v>
      </c>
    </row>
    <row r="75" spans="1:4">
      <c r="A75" s="7">
        <v>74</v>
      </c>
      <c r="B75" s="9" t="s">
        <v>143</v>
      </c>
      <c r="C75" s="12" t="s">
        <v>144</v>
      </c>
      <c r="D75" s="9" t="str">
        <f>"20240416"</f>
        <v>20240416</v>
      </c>
    </row>
    <row r="76" spans="1:4">
      <c r="A76" s="7">
        <v>75</v>
      </c>
      <c r="B76" s="9" t="s">
        <v>145</v>
      </c>
      <c r="C76" s="12" t="s">
        <v>87</v>
      </c>
      <c r="D76" s="9" t="str">
        <f>"20240731"</f>
        <v>20240731</v>
      </c>
    </row>
    <row r="77" spans="1:4">
      <c r="A77" s="7">
        <v>76</v>
      </c>
      <c r="B77" s="9" t="s">
        <v>146</v>
      </c>
      <c r="C77" s="12" t="s">
        <v>147</v>
      </c>
      <c r="D77" s="9" t="str">
        <f>"20240515"</f>
        <v>20240515</v>
      </c>
    </row>
    <row r="78" spans="1:4">
      <c r="A78" s="7">
        <v>77</v>
      </c>
      <c r="B78" s="9" t="s">
        <v>148</v>
      </c>
      <c r="C78" s="12" t="s">
        <v>149</v>
      </c>
      <c r="D78" s="9" t="str">
        <f>"20240812"</f>
        <v>20240812</v>
      </c>
    </row>
    <row r="79" spans="1:4">
      <c r="A79" s="7">
        <v>78</v>
      </c>
      <c r="B79" s="9" t="s">
        <v>150</v>
      </c>
      <c r="C79" s="12" t="s">
        <v>85</v>
      </c>
      <c r="D79" s="9" t="str">
        <f>"20240702"</f>
        <v>20240702</v>
      </c>
    </row>
    <row r="80" spans="1:4">
      <c r="A80" s="7">
        <v>79</v>
      </c>
      <c r="B80" s="9" t="s">
        <v>151</v>
      </c>
      <c r="C80" s="12" t="s">
        <v>152</v>
      </c>
      <c r="D80" s="9" t="str">
        <f>"20240611"</f>
        <v>20240611</v>
      </c>
    </row>
    <row r="81" spans="1:4">
      <c r="A81" s="7">
        <v>80</v>
      </c>
      <c r="B81" s="9" t="s">
        <v>153</v>
      </c>
      <c r="C81" s="12" t="s">
        <v>154</v>
      </c>
      <c r="D81" s="9" t="str">
        <f>"20240401"</f>
        <v>20240401</v>
      </c>
    </row>
    <row r="82" spans="1:4">
      <c r="A82" s="7">
        <v>81</v>
      </c>
      <c r="B82" s="9" t="s">
        <v>155</v>
      </c>
      <c r="C82" s="12" t="s">
        <v>156</v>
      </c>
      <c r="D82" s="9" t="str">
        <f>"20241028"</f>
        <v>20241028</v>
      </c>
    </row>
    <row r="83" spans="1:4">
      <c r="A83" s="7">
        <v>82</v>
      </c>
      <c r="B83" s="9" t="s">
        <v>157</v>
      </c>
      <c r="C83" s="12" t="s">
        <v>158</v>
      </c>
      <c r="D83" s="9" t="str">
        <f>"20240725"</f>
        <v>20240725</v>
      </c>
    </row>
    <row r="84" spans="1:4">
      <c r="A84" s="7">
        <v>83</v>
      </c>
      <c r="B84" s="9" t="s">
        <v>159</v>
      </c>
      <c r="C84" s="12" t="s">
        <v>160</v>
      </c>
      <c r="D84" s="9" t="str">
        <f>"20240924"</f>
        <v>20240924</v>
      </c>
    </row>
    <row r="85" spans="1:4">
      <c r="A85" s="7">
        <v>84</v>
      </c>
      <c r="B85" s="9" t="s">
        <v>161</v>
      </c>
      <c r="C85" s="12" t="s">
        <v>162</v>
      </c>
      <c r="D85" s="9" t="str">
        <f>"20240419"</f>
        <v>20240419</v>
      </c>
    </row>
    <row r="86" spans="1:4">
      <c r="A86" s="7">
        <v>85</v>
      </c>
      <c r="B86" s="9" t="s">
        <v>163</v>
      </c>
      <c r="C86" s="12" t="s">
        <v>164</v>
      </c>
      <c r="D86" s="9" t="str">
        <f>"20240514"</f>
        <v>20240514</v>
      </c>
    </row>
    <row r="87" spans="1:4">
      <c r="A87" s="7">
        <v>86</v>
      </c>
      <c r="B87" s="9" t="s">
        <v>165</v>
      </c>
      <c r="C87" s="12" t="s">
        <v>166</v>
      </c>
      <c r="D87" s="9" t="str">
        <f>"20241010"</f>
        <v>20241010</v>
      </c>
    </row>
    <row r="88" spans="1:4">
      <c r="A88" s="7">
        <v>87</v>
      </c>
      <c r="B88" s="9" t="s">
        <v>167</v>
      </c>
      <c r="C88" s="12" t="s">
        <v>168</v>
      </c>
      <c r="D88" s="9" t="str">
        <f>"20241007"</f>
        <v>20241007</v>
      </c>
    </row>
    <row r="89" spans="1:4">
      <c r="A89" s="7">
        <v>88</v>
      </c>
      <c r="B89" s="9" t="s">
        <v>169</v>
      </c>
      <c r="C89" s="12" t="s">
        <v>170</v>
      </c>
      <c r="D89" s="9" t="str">
        <f>"20240902"</f>
        <v>20240902</v>
      </c>
    </row>
    <row r="90" spans="1:4">
      <c r="A90" s="7">
        <v>89</v>
      </c>
      <c r="B90" s="9" t="s">
        <v>171</v>
      </c>
      <c r="C90" s="12" t="s">
        <v>172</v>
      </c>
      <c r="D90" s="9" t="str">
        <f>"20240619"</f>
        <v>20240619</v>
      </c>
    </row>
    <row r="91" spans="1:4">
      <c r="A91" s="7">
        <v>90</v>
      </c>
      <c r="B91" s="9" t="s">
        <v>173</v>
      </c>
      <c r="C91" s="12" t="s">
        <v>174</v>
      </c>
      <c r="D91" s="9" t="str">
        <f>"20240621"</f>
        <v>20240621</v>
      </c>
    </row>
    <row r="92" spans="1:4">
      <c r="A92" s="7">
        <v>91</v>
      </c>
      <c r="B92" s="9" t="s">
        <v>175</v>
      </c>
      <c r="C92" s="12" t="s">
        <v>176</v>
      </c>
      <c r="D92" s="9" t="str">
        <f>"20240628"</f>
        <v>20240628</v>
      </c>
    </row>
    <row r="93" spans="1:4">
      <c r="A93" s="7">
        <v>92</v>
      </c>
      <c r="B93" s="9" t="s">
        <v>177</v>
      </c>
      <c r="C93" s="12" t="s">
        <v>178</v>
      </c>
      <c r="D93" s="9" t="str">
        <f>"20240716"</f>
        <v>20240716</v>
      </c>
    </row>
    <row r="94" spans="1:4">
      <c r="A94" s="7">
        <v>93</v>
      </c>
      <c r="B94" s="9" t="s">
        <v>179</v>
      </c>
      <c r="C94" s="12" t="s">
        <v>180</v>
      </c>
      <c r="D94" s="9" t="str">
        <f>"20240913"</f>
        <v>20240913</v>
      </c>
    </row>
    <row r="95" spans="1:4">
      <c r="A95" s="7">
        <v>94</v>
      </c>
      <c r="B95" s="9" t="s">
        <v>181</v>
      </c>
      <c r="C95" s="12" t="s">
        <v>116</v>
      </c>
      <c r="D95" s="9" t="str">
        <f>"20241031"</f>
        <v>20241031</v>
      </c>
    </row>
    <row r="96" spans="1:4">
      <c r="A96" s="7">
        <v>95</v>
      </c>
      <c r="B96" s="9" t="s">
        <v>182</v>
      </c>
      <c r="C96" s="12" t="s">
        <v>183</v>
      </c>
      <c r="D96" s="9" t="str">
        <f>"20240516"</f>
        <v>20240516</v>
      </c>
    </row>
    <row r="97" spans="1:4">
      <c r="A97" s="7">
        <v>96</v>
      </c>
      <c r="B97" s="9" t="s">
        <v>184</v>
      </c>
      <c r="C97" s="12" t="s">
        <v>185</v>
      </c>
      <c r="D97" s="9" t="str">
        <f>"20240723"</f>
        <v>20240723</v>
      </c>
    </row>
    <row r="98" spans="1:4">
      <c r="A98" s="7">
        <v>97</v>
      </c>
      <c r="B98" s="9" t="s">
        <v>186</v>
      </c>
      <c r="C98" s="12" t="s">
        <v>187</v>
      </c>
      <c r="D98" s="9" t="str">
        <f>"20240719"</f>
        <v>20240719</v>
      </c>
    </row>
    <row r="99" spans="1:4">
      <c r="A99" s="7">
        <v>98</v>
      </c>
      <c r="B99" s="9" t="s">
        <v>188</v>
      </c>
      <c r="C99" s="12" t="s">
        <v>52</v>
      </c>
      <c r="D99" s="9" t="str">
        <f>"20240710"</f>
        <v>20240710</v>
      </c>
    </row>
    <row r="100" spans="1:4">
      <c r="A100" s="7">
        <v>99</v>
      </c>
      <c r="B100" s="9" t="s">
        <v>189</v>
      </c>
      <c r="C100" s="12" t="s">
        <v>17</v>
      </c>
      <c r="D100" s="9" t="str">
        <f>"20240710"</f>
        <v>20240710</v>
      </c>
    </row>
    <row r="101" spans="1:4">
      <c r="A101" s="7">
        <v>100</v>
      </c>
      <c r="B101" s="9" t="s">
        <v>190</v>
      </c>
      <c r="C101" s="12" t="s">
        <v>191</v>
      </c>
      <c r="D101" s="9" t="str">
        <f>"20240702"</f>
        <v>20240702</v>
      </c>
    </row>
    <row r="102" spans="1:4">
      <c r="A102" s="7">
        <v>101</v>
      </c>
      <c r="B102" s="9" t="s">
        <v>192</v>
      </c>
      <c r="C102" s="12" t="s">
        <v>193</v>
      </c>
      <c r="D102" s="9" t="str">
        <f>"20240708"</f>
        <v>20240708</v>
      </c>
    </row>
    <row r="103" spans="1:4">
      <c r="A103" s="7">
        <v>102</v>
      </c>
      <c r="B103" s="9" t="s">
        <v>194</v>
      </c>
      <c r="C103" s="12" t="s">
        <v>195</v>
      </c>
      <c r="D103" s="9" t="str">
        <f>"20240605"</f>
        <v>20240605</v>
      </c>
    </row>
    <row r="104" spans="1:4">
      <c r="A104" s="7">
        <v>103</v>
      </c>
      <c r="B104" s="9" t="s">
        <v>196</v>
      </c>
      <c r="C104" s="12" t="s">
        <v>25</v>
      </c>
      <c r="D104" s="9" t="str">
        <f>"20240401"</f>
        <v>20240401</v>
      </c>
    </row>
    <row r="105" spans="1:4">
      <c r="A105" s="7">
        <v>104</v>
      </c>
      <c r="B105" s="9" t="s">
        <v>197</v>
      </c>
      <c r="C105" s="12" t="s">
        <v>198</v>
      </c>
      <c r="D105" s="9" t="str">
        <f>"20241016"</f>
        <v>20241016</v>
      </c>
    </row>
    <row r="106" spans="1:4">
      <c r="A106" s="7">
        <v>105</v>
      </c>
      <c r="B106" s="9" t="s">
        <v>199</v>
      </c>
      <c r="C106" s="12" t="s">
        <v>122</v>
      </c>
      <c r="D106" s="9" t="str">
        <f>"20240612"</f>
        <v>20240612</v>
      </c>
    </row>
    <row r="107" spans="1:4">
      <c r="A107" s="7">
        <v>106</v>
      </c>
      <c r="B107" s="9" t="s">
        <v>200</v>
      </c>
      <c r="C107" s="12" t="s">
        <v>72</v>
      </c>
      <c r="D107" s="9" t="str">
        <f>"20241008"</f>
        <v>20241008</v>
      </c>
    </row>
    <row r="108" spans="1:4">
      <c r="A108" s="7">
        <v>107</v>
      </c>
      <c r="B108" s="9" t="s">
        <v>201</v>
      </c>
      <c r="C108" s="12" t="s">
        <v>202</v>
      </c>
      <c r="D108" s="9" t="str">
        <f>"20240415"</f>
        <v>20240415</v>
      </c>
    </row>
    <row r="109" spans="1:4">
      <c r="A109" s="7">
        <v>108</v>
      </c>
      <c r="B109" s="9" t="s">
        <v>203</v>
      </c>
      <c r="C109" s="12" t="s">
        <v>204</v>
      </c>
      <c r="D109" s="9" t="str">
        <f>"20241010"</f>
        <v>20241010</v>
      </c>
    </row>
    <row r="110" spans="1:4">
      <c r="A110" s="7">
        <v>109</v>
      </c>
      <c r="B110" s="9" t="s">
        <v>205</v>
      </c>
      <c r="C110" s="12" t="s">
        <v>21</v>
      </c>
      <c r="D110" s="9" t="str">
        <f>"20240927"</f>
        <v>20240927</v>
      </c>
    </row>
    <row r="111" spans="1:4">
      <c r="A111" s="7">
        <v>110</v>
      </c>
      <c r="B111" s="9" t="s">
        <v>206</v>
      </c>
      <c r="C111" s="12" t="s">
        <v>207</v>
      </c>
      <c r="D111" s="9" t="str">
        <f>"20240608"</f>
        <v>20240608</v>
      </c>
    </row>
    <row r="112" spans="1:4">
      <c r="A112" s="7">
        <v>111</v>
      </c>
      <c r="B112" s="9" t="s">
        <v>208</v>
      </c>
      <c r="C112" s="12" t="s">
        <v>120</v>
      </c>
      <c r="D112" s="9" t="str">
        <f>"20240623"</f>
        <v>20240623</v>
      </c>
    </row>
    <row r="113" spans="1:4">
      <c r="A113" s="7">
        <v>112</v>
      </c>
      <c r="B113" s="9" t="s">
        <v>209</v>
      </c>
      <c r="C113" s="12" t="s">
        <v>210</v>
      </c>
      <c r="D113" s="9" t="str">
        <f>"20241025"</f>
        <v>20241025</v>
      </c>
    </row>
    <row r="114" spans="1:4">
      <c r="A114" s="7">
        <v>113</v>
      </c>
      <c r="B114" s="9" t="s">
        <v>211</v>
      </c>
      <c r="C114" s="12" t="s">
        <v>212</v>
      </c>
      <c r="D114" s="9" t="str">
        <f>"20241022"</f>
        <v>20241022</v>
      </c>
    </row>
    <row r="115" spans="1:4">
      <c r="A115" s="7">
        <v>114</v>
      </c>
      <c r="B115" s="9" t="s">
        <v>213</v>
      </c>
      <c r="C115" s="12" t="s">
        <v>214</v>
      </c>
      <c r="D115" s="9" t="str">
        <f>"20240512"</f>
        <v>20240512</v>
      </c>
    </row>
    <row r="116" spans="1:4">
      <c r="A116" s="7">
        <v>115</v>
      </c>
      <c r="B116" s="9" t="s">
        <v>215</v>
      </c>
      <c r="C116" s="12" t="s">
        <v>216</v>
      </c>
      <c r="D116" s="9" t="str">
        <f>"20241009"</f>
        <v>20241009</v>
      </c>
    </row>
    <row r="117" spans="1:4">
      <c r="A117" s="7">
        <v>116</v>
      </c>
      <c r="B117" s="9" t="s">
        <v>217</v>
      </c>
      <c r="C117" s="12" t="s">
        <v>218</v>
      </c>
      <c r="D117" s="9" t="str">
        <f>"20240613"</f>
        <v>20240613</v>
      </c>
    </row>
    <row r="118" spans="1:4">
      <c r="A118" s="7">
        <v>117</v>
      </c>
      <c r="B118" s="9" t="s">
        <v>219</v>
      </c>
      <c r="C118" s="12" t="s">
        <v>220</v>
      </c>
      <c r="D118" s="9" t="str">
        <f>"20240701"</f>
        <v>20240701</v>
      </c>
    </row>
    <row r="119" spans="1:4">
      <c r="A119" s="7">
        <v>118</v>
      </c>
      <c r="B119" s="9" t="s">
        <v>221</v>
      </c>
      <c r="C119" s="12" t="s">
        <v>222</v>
      </c>
      <c r="D119" s="9" t="str">
        <f>"20240601"</f>
        <v>20240601</v>
      </c>
    </row>
    <row r="120" spans="1:4">
      <c r="A120" s="7">
        <v>119</v>
      </c>
      <c r="B120" s="9" t="s">
        <v>223</v>
      </c>
      <c r="C120" s="12" t="s">
        <v>224</v>
      </c>
      <c r="D120" s="9" t="str">
        <f>"20241028"</f>
        <v>20241028</v>
      </c>
    </row>
    <row r="121" spans="1:4">
      <c r="A121" s="7">
        <v>120</v>
      </c>
      <c r="B121" s="9" t="s">
        <v>225</v>
      </c>
      <c r="C121" s="12" t="s">
        <v>183</v>
      </c>
      <c r="D121" s="9" t="str">
        <f>"20240828"</f>
        <v>20240828</v>
      </c>
    </row>
    <row r="122" spans="1:4">
      <c r="A122" s="7">
        <v>121</v>
      </c>
      <c r="B122" s="9" t="s">
        <v>226</v>
      </c>
      <c r="C122" s="12" t="s">
        <v>168</v>
      </c>
      <c r="D122" s="9" t="str">
        <f>"20240620"</f>
        <v>20240620</v>
      </c>
    </row>
    <row r="123" spans="1:4">
      <c r="A123" s="7">
        <v>122</v>
      </c>
      <c r="B123" s="9" t="s">
        <v>227</v>
      </c>
      <c r="C123" s="12" t="s">
        <v>228</v>
      </c>
      <c r="D123" s="9" t="str">
        <f>"20240723"</f>
        <v>20240723</v>
      </c>
    </row>
    <row r="124" spans="1:4">
      <c r="A124" s="7">
        <v>123</v>
      </c>
      <c r="B124" s="9" t="s">
        <v>229</v>
      </c>
      <c r="C124" s="12" t="s">
        <v>230</v>
      </c>
      <c r="D124" s="9" t="str">
        <f>"20240531"</f>
        <v>20240531</v>
      </c>
    </row>
    <row r="125" spans="1:4">
      <c r="A125" s="7">
        <v>124</v>
      </c>
      <c r="B125" s="9" t="s">
        <v>231</v>
      </c>
      <c r="C125" s="12" t="s">
        <v>232</v>
      </c>
      <c r="D125" s="9" t="str">
        <f>"20240905"</f>
        <v>20240905</v>
      </c>
    </row>
    <row r="126" spans="1:4">
      <c r="A126" s="7">
        <v>125</v>
      </c>
      <c r="B126" s="9" t="s">
        <v>233</v>
      </c>
      <c r="C126" s="12" t="s">
        <v>222</v>
      </c>
      <c r="D126" s="9" t="str">
        <f>"20240718"</f>
        <v>20240718</v>
      </c>
    </row>
    <row r="127" spans="1:4">
      <c r="A127" s="7">
        <v>126</v>
      </c>
      <c r="B127" s="9" t="s">
        <v>234</v>
      </c>
      <c r="C127" s="12" t="s">
        <v>235</v>
      </c>
      <c r="D127" s="9" t="str">
        <f>"20240426"</f>
        <v>20240426</v>
      </c>
    </row>
    <row r="128" spans="1:4">
      <c r="A128" s="7">
        <v>127</v>
      </c>
      <c r="B128" s="9" t="s">
        <v>236</v>
      </c>
      <c r="C128" s="12" t="s">
        <v>237</v>
      </c>
      <c r="D128" s="9" t="str">
        <f>"20241017"</f>
        <v>20241017</v>
      </c>
    </row>
    <row r="129" spans="1:4">
      <c r="A129" s="7">
        <v>128</v>
      </c>
      <c r="B129" s="9" t="s">
        <v>238</v>
      </c>
      <c r="C129" s="12" t="s">
        <v>239</v>
      </c>
      <c r="D129" s="9" t="str">
        <f>"20240723"</f>
        <v>20240723</v>
      </c>
    </row>
    <row r="130" spans="1:4">
      <c r="A130" s="7">
        <v>129</v>
      </c>
      <c r="B130" s="9" t="s">
        <v>240</v>
      </c>
      <c r="C130" s="12" t="s">
        <v>158</v>
      </c>
      <c r="D130" s="9" t="str">
        <f>"20241019"</f>
        <v>20241019</v>
      </c>
    </row>
    <row r="131" spans="1:4">
      <c r="A131" s="7">
        <v>130</v>
      </c>
      <c r="B131" s="9" t="s">
        <v>241</v>
      </c>
      <c r="C131" s="12" t="s">
        <v>242</v>
      </c>
      <c r="D131" s="9" t="str">
        <f>"20240717"</f>
        <v>20240717</v>
      </c>
    </row>
    <row r="132" spans="1:4">
      <c r="A132" s="7">
        <v>131</v>
      </c>
      <c r="B132" s="9" t="s">
        <v>243</v>
      </c>
      <c r="C132" s="12" t="s">
        <v>39</v>
      </c>
      <c r="D132" s="9" t="str">
        <f>"20240718"</f>
        <v>20240718</v>
      </c>
    </row>
    <row r="133" spans="1:4">
      <c r="A133" s="7">
        <v>132</v>
      </c>
      <c r="B133" s="9" t="s">
        <v>244</v>
      </c>
      <c r="C133" s="12" t="s">
        <v>245</v>
      </c>
      <c r="D133" s="9" t="str">
        <f>"20240608"</f>
        <v>20240608</v>
      </c>
    </row>
    <row r="134" spans="1:4">
      <c r="A134" s="7">
        <v>133</v>
      </c>
      <c r="B134" s="9" t="s">
        <v>246</v>
      </c>
      <c r="C134" s="12" t="s">
        <v>247</v>
      </c>
      <c r="D134" s="9" t="str">
        <f>"20240716"</f>
        <v>20240716</v>
      </c>
    </row>
    <row r="135" spans="1:4">
      <c r="A135" s="7">
        <v>134</v>
      </c>
      <c r="B135" s="9" t="s">
        <v>248</v>
      </c>
      <c r="C135" s="12" t="s">
        <v>249</v>
      </c>
      <c r="D135" s="9" t="str">
        <f>"20240622"</f>
        <v>20240622</v>
      </c>
    </row>
    <row r="136" spans="1:4">
      <c r="A136" s="7">
        <v>135</v>
      </c>
      <c r="B136" s="9" t="s">
        <v>250</v>
      </c>
      <c r="C136" s="12" t="s">
        <v>251</v>
      </c>
      <c r="D136" s="9" t="str">
        <f>"20240913"</f>
        <v>20240913</v>
      </c>
    </row>
    <row r="137" spans="1:4">
      <c r="A137" s="7">
        <v>136</v>
      </c>
      <c r="B137" s="9" t="s">
        <v>252</v>
      </c>
      <c r="C137" s="12" t="s">
        <v>253</v>
      </c>
      <c r="D137" s="9" t="str">
        <f>"20240610"</f>
        <v>20240610</v>
      </c>
    </row>
    <row r="138" spans="1:4">
      <c r="A138" s="7">
        <v>137</v>
      </c>
      <c r="B138" s="9" t="s">
        <v>254</v>
      </c>
      <c r="C138" s="12" t="s">
        <v>255</v>
      </c>
      <c r="D138" s="9" t="str">
        <f>"20240722"</f>
        <v>20240722</v>
      </c>
    </row>
    <row r="139" spans="1:4">
      <c r="A139" s="7">
        <v>138</v>
      </c>
      <c r="B139" s="9" t="s">
        <v>256</v>
      </c>
      <c r="C139" s="12" t="s">
        <v>257</v>
      </c>
      <c r="D139" s="9" t="str">
        <f>"20240709"</f>
        <v>20240709</v>
      </c>
    </row>
    <row r="140" spans="1:4">
      <c r="A140" s="7">
        <v>139</v>
      </c>
      <c r="B140" s="9" t="s">
        <v>258</v>
      </c>
      <c r="C140" s="12" t="s">
        <v>204</v>
      </c>
      <c r="D140" s="9" t="str">
        <f>"20240621"</f>
        <v>20240621</v>
      </c>
    </row>
    <row r="141" spans="1:4">
      <c r="A141" s="7">
        <v>140</v>
      </c>
      <c r="B141" s="9" t="s">
        <v>259</v>
      </c>
      <c r="C141" s="12" t="s">
        <v>79</v>
      </c>
      <c r="D141" s="9" t="str">
        <f>"20240717"</f>
        <v>20240717</v>
      </c>
    </row>
    <row r="142" spans="1:4">
      <c r="A142" s="7">
        <v>141</v>
      </c>
      <c r="B142" s="9" t="s">
        <v>260</v>
      </c>
      <c r="C142" s="12" t="s">
        <v>261</v>
      </c>
      <c r="D142" s="9" t="str">
        <f>"20240711"</f>
        <v>20240711</v>
      </c>
    </row>
    <row r="143" spans="1:4">
      <c r="A143" s="7">
        <v>142</v>
      </c>
      <c r="B143" s="9" t="s">
        <v>262</v>
      </c>
      <c r="C143" s="12" t="s">
        <v>263</v>
      </c>
      <c r="D143" s="9" t="str">
        <f>"20240704"</f>
        <v>20240704</v>
      </c>
    </row>
    <row r="144" spans="1:4">
      <c r="A144" s="7">
        <v>143</v>
      </c>
      <c r="B144" s="9" t="s">
        <v>264</v>
      </c>
      <c r="C144" s="12" t="s">
        <v>265</v>
      </c>
      <c r="D144" s="9" t="str">
        <f>"20240512"</f>
        <v>20240512</v>
      </c>
    </row>
    <row r="145" spans="1:4">
      <c r="A145" s="7">
        <v>144</v>
      </c>
      <c r="B145" s="9" t="s">
        <v>266</v>
      </c>
      <c r="C145" s="12" t="s">
        <v>267</v>
      </c>
      <c r="D145" s="9" t="str">
        <f>"20240723"</f>
        <v>20240723</v>
      </c>
    </row>
    <row r="146" spans="1:4">
      <c r="A146" s="7">
        <v>145</v>
      </c>
      <c r="B146" s="9" t="s">
        <v>268</v>
      </c>
      <c r="C146" s="12" t="s">
        <v>72</v>
      </c>
      <c r="D146" s="9" t="str">
        <f>"20240710"</f>
        <v>20240710</v>
      </c>
    </row>
    <row r="147" spans="1:4">
      <c r="A147" s="7">
        <v>146</v>
      </c>
      <c r="B147" s="9" t="s">
        <v>269</v>
      </c>
      <c r="C147" s="12" t="s">
        <v>15</v>
      </c>
      <c r="D147" s="9" t="str">
        <f>"20240511"</f>
        <v>20240511</v>
      </c>
    </row>
    <row r="148" spans="1:4">
      <c r="A148" s="7">
        <v>147</v>
      </c>
      <c r="B148" s="9" t="s">
        <v>270</v>
      </c>
      <c r="C148" s="12" t="s">
        <v>271</v>
      </c>
      <c r="D148" s="9" t="str">
        <f>"20240916"</f>
        <v>20240916</v>
      </c>
    </row>
    <row r="149" spans="1:4">
      <c r="A149" s="7">
        <v>148</v>
      </c>
      <c r="B149" s="9" t="s">
        <v>272</v>
      </c>
      <c r="C149" s="12" t="s">
        <v>273</v>
      </c>
      <c r="D149" s="9" t="str">
        <f>"20240620"</f>
        <v>20240620</v>
      </c>
    </row>
    <row r="150" spans="1:4">
      <c r="A150" s="7">
        <v>149</v>
      </c>
      <c r="B150" s="9" t="s">
        <v>274</v>
      </c>
      <c r="C150" s="12" t="s">
        <v>96</v>
      </c>
      <c r="D150" s="9" t="str">
        <f>"20241016"</f>
        <v>20241016</v>
      </c>
    </row>
    <row r="151" spans="1:4">
      <c r="A151" s="7">
        <v>150</v>
      </c>
      <c r="B151" s="9" t="s">
        <v>275</v>
      </c>
      <c r="C151" s="12" t="s">
        <v>276</v>
      </c>
      <c r="D151" s="9" t="str">
        <f>"20240706"</f>
        <v>20240706</v>
      </c>
    </row>
    <row r="152" spans="1:4">
      <c r="A152" s="7">
        <v>151</v>
      </c>
      <c r="B152" s="9" t="s">
        <v>277</v>
      </c>
      <c r="C152" s="12" t="s">
        <v>204</v>
      </c>
      <c r="D152" s="9" t="str">
        <f>"20240914"</f>
        <v>20240914</v>
      </c>
    </row>
    <row r="153" spans="1:4">
      <c r="A153" s="7">
        <v>152</v>
      </c>
      <c r="B153" s="9" t="s">
        <v>278</v>
      </c>
      <c r="C153" s="12" t="s">
        <v>279</v>
      </c>
      <c r="D153" s="9" t="str">
        <f>"20240420"</f>
        <v>20240420</v>
      </c>
    </row>
    <row r="154" spans="1:4">
      <c r="A154" s="7">
        <v>153</v>
      </c>
      <c r="B154" s="9" t="s">
        <v>280</v>
      </c>
      <c r="C154" s="12" t="s">
        <v>281</v>
      </c>
      <c r="D154" s="9" t="str">
        <f>"20240609"</f>
        <v>20240609</v>
      </c>
    </row>
    <row r="155" spans="1:4">
      <c r="A155" s="7">
        <v>154</v>
      </c>
      <c r="B155" s="9" t="s">
        <v>282</v>
      </c>
      <c r="C155" s="12" t="s">
        <v>283</v>
      </c>
      <c r="D155" s="9" t="str">
        <f>"20240509"</f>
        <v>20240509</v>
      </c>
    </row>
    <row r="156" spans="1:4">
      <c r="A156" s="7">
        <v>155</v>
      </c>
      <c r="B156" s="9" t="s">
        <v>284</v>
      </c>
      <c r="C156" s="12" t="s">
        <v>154</v>
      </c>
      <c r="D156" s="9" t="str">
        <f>"20240606"</f>
        <v>20240606</v>
      </c>
    </row>
    <row r="157" spans="1:4">
      <c r="A157" s="7">
        <v>156</v>
      </c>
      <c r="B157" s="9" t="s">
        <v>285</v>
      </c>
      <c r="C157" s="12" t="s">
        <v>286</v>
      </c>
      <c r="D157" s="9" t="str">
        <f>"20240423"</f>
        <v>20240423</v>
      </c>
    </row>
    <row r="158" spans="1:4">
      <c r="A158" s="7">
        <v>157</v>
      </c>
      <c r="B158" s="9" t="s">
        <v>287</v>
      </c>
      <c r="C158" s="12" t="s">
        <v>60</v>
      </c>
      <c r="D158" s="9" t="str">
        <f>"20241009"</f>
        <v>20241009</v>
      </c>
    </row>
    <row r="159" spans="1:4">
      <c r="A159" s="7">
        <v>158</v>
      </c>
      <c r="B159" s="9" t="s">
        <v>288</v>
      </c>
      <c r="C159" s="12" t="s">
        <v>289</v>
      </c>
      <c r="D159" s="9" t="str">
        <f>"20240722"</f>
        <v>20240722</v>
      </c>
    </row>
    <row r="160" spans="1:4">
      <c r="A160" s="7">
        <v>159</v>
      </c>
      <c r="B160" s="9" t="s">
        <v>290</v>
      </c>
      <c r="C160" s="12" t="s">
        <v>257</v>
      </c>
      <c r="D160" s="9" t="str">
        <f>"20240805"</f>
        <v>20240805</v>
      </c>
    </row>
    <row r="161" spans="1:4">
      <c r="A161" s="7">
        <v>160</v>
      </c>
      <c r="B161" s="9" t="s">
        <v>291</v>
      </c>
      <c r="C161" s="12" t="s">
        <v>168</v>
      </c>
      <c r="D161" s="9" t="str">
        <f>"20240718"</f>
        <v>20240718</v>
      </c>
    </row>
    <row r="162" spans="1:4">
      <c r="A162" s="7">
        <v>161</v>
      </c>
      <c r="B162" s="9" t="s">
        <v>292</v>
      </c>
      <c r="C162" s="12" t="s">
        <v>293</v>
      </c>
      <c r="D162" s="9" t="str">
        <f>"20240725"</f>
        <v>20240725</v>
      </c>
    </row>
    <row r="163" spans="1:4">
      <c r="A163" s="7">
        <v>162</v>
      </c>
      <c r="B163" s="9" t="s">
        <v>294</v>
      </c>
      <c r="C163" s="12" t="s">
        <v>295</v>
      </c>
      <c r="D163" s="9" t="str">
        <f>"20240907"</f>
        <v>20240907</v>
      </c>
    </row>
    <row r="164" spans="1:4">
      <c r="A164" s="7">
        <v>163</v>
      </c>
      <c r="B164" s="9" t="s">
        <v>296</v>
      </c>
      <c r="C164" s="12" t="s">
        <v>297</v>
      </c>
      <c r="D164" s="9" t="str">
        <f>"20240408"</f>
        <v>20240408</v>
      </c>
    </row>
    <row r="165" spans="1:4">
      <c r="A165" s="7">
        <v>164</v>
      </c>
      <c r="B165" s="9" t="s">
        <v>298</v>
      </c>
      <c r="C165" s="12" t="s">
        <v>299</v>
      </c>
      <c r="D165" s="9" t="str">
        <f>"20240710"</f>
        <v>20240710</v>
      </c>
    </row>
    <row r="166" spans="1:4">
      <c r="A166" s="7">
        <v>165</v>
      </c>
      <c r="B166" s="9" t="s">
        <v>300</v>
      </c>
      <c r="C166" s="12" t="s">
        <v>301</v>
      </c>
      <c r="D166" s="9" t="str">
        <f>"20240709"</f>
        <v>20240709</v>
      </c>
    </row>
    <row r="167" spans="1:4">
      <c r="A167" s="7">
        <v>166</v>
      </c>
      <c r="B167" s="9" t="s">
        <v>302</v>
      </c>
      <c r="C167" s="12" t="s">
        <v>303</v>
      </c>
      <c r="D167" s="9" t="str">
        <f>"20241002"</f>
        <v>20241002</v>
      </c>
    </row>
    <row r="168" spans="1:4">
      <c r="A168" s="7">
        <v>167</v>
      </c>
      <c r="B168" s="9" t="s">
        <v>304</v>
      </c>
      <c r="C168" s="12" t="s">
        <v>187</v>
      </c>
      <c r="D168" s="9" t="str">
        <f>"20240609"</f>
        <v>20240609</v>
      </c>
    </row>
    <row r="169" spans="1:4">
      <c r="A169" s="7">
        <v>168</v>
      </c>
      <c r="B169" s="9" t="s">
        <v>305</v>
      </c>
      <c r="C169" s="12" t="s">
        <v>306</v>
      </c>
      <c r="D169" s="9" t="str">
        <f>"20240723"</f>
        <v>20240723</v>
      </c>
    </row>
    <row r="170" spans="1:4">
      <c r="A170" s="7">
        <v>169</v>
      </c>
      <c r="B170" s="9" t="s">
        <v>307</v>
      </c>
      <c r="C170" s="12" t="s">
        <v>166</v>
      </c>
      <c r="D170" s="9" t="str">
        <f>"20240724"</f>
        <v>20240724</v>
      </c>
    </row>
    <row r="171" spans="1:4">
      <c r="A171" s="7">
        <v>170</v>
      </c>
      <c r="B171" s="9" t="s">
        <v>308</v>
      </c>
      <c r="C171" s="12" t="s">
        <v>309</v>
      </c>
      <c r="D171" s="9" t="str">
        <f>"20240718"</f>
        <v>20240718</v>
      </c>
    </row>
    <row r="172" spans="1:4">
      <c r="A172" s="7">
        <v>171</v>
      </c>
      <c r="B172" s="9" t="s">
        <v>310</v>
      </c>
      <c r="C172" s="12" t="s">
        <v>311</v>
      </c>
      <c r="D172" s="9" t="str">
        <f>"20240710"</f>
        <v>20240710</v>
      </c>
    </row>
    <row r="173" spans="1:4">
      <c r="A173" s="7">
        <v>172</v>
      </c>
      <c r="B173" s="9" t="s">
        <v>312</v>
      </c>
      <c r="C173" s="12" t="s">
        <v>313</v>
      </c>
      <c r="D173" s="9" t="str">
        <f>"20240803"</f>
        <v>20240803</v>
      </c>
    </row>
    <row r="174" spans="1:4">
      <c r="A174" s="7">
        <v>173</v>
      </c>
      <c r="B174" s="9" t="s">
        <v>314</v>
      </c>
      <c r="C174" s="12" t="s">
        <v>315</v>
      </c>
      <c r="D174" s="9" t="str">
        <f>"20240625"</f>
        <v>20240625</v>
      </c>
    </row>
    <row r="175" spans="1:4">
      <c r="A175" s="7">
        <v>174</v>
      </c>
      <c r="B175" s="9" t="s">
        <v>316</v>
      </c>
      <c r="C175" s="12" t="s">
        <v>317</v>
      </c>
      <c r="D175" s="9" t="str">
        <f>"20240925"</f>
        <v>20240925</v>
      </c>
    </row>
    <row r="176" spans="1:4">
      <c r="A176" s="7">
        <v>175</v>
      </c>
      <c r="B176" s="9" t="s">
        <v>318</v>
      </c>
      <c r="C176" s="12" t="s">
        <v>319</v>
      </c>
      <c r="D176" s="9" t="str">
        <f>"20240710"</f>
        <v>20240710</v>
      </c>
    </row>
    <row r="177" spans="1:4">
      <c r="A177" s="7">
        <v>176</v>
      </c>
      <c r="B177" s="9" t="s">
        <v>320</v>
      </c>
      <c r="C177" s="12" t="s">
        <v>321</v>
      </c>
      <c r="D177" s="9" t="str">
        <f>"20240914"</f>
        <v>20240914</v>
      </c>
    </row>
    <row r="178" spans="1:4">
      <c r="A178" s="7">
        <v>177</v>
      </c>
      <c r="B178" s="9" t="s">
        <v>322</v>
      </c>
      <c r="C178" s="12" t="s">
        <v>323</v>
      </c>
      <c r="D178" s="9" t="str">
        <f>"20240909"</f>
        <v>20240909</v>
      </c>
    </row>
    <row r="179" spans="1:4">
      <c r="A179" s="7">
        <v>178</v>
      </c>
      <c r="B179" s="9" t="s">
        <v>324</v>
      </c>
      <c r="C179" s="12" t="s">
        <v>170</v>
      </c>
      <c r="D179" s="9" t="str">
        <f>"20240404"</f>
        <v>20240404</v>
      </c>
    </row>
    <row r="180" spans="1:4">
      <c r="A180" s="7">
        <v>179</v>
      </c>
      <c r="B180" s="9" t="s">
        <v>325</v>
      </c>
      <c r="C180" s="12" t="s">
        <v>64</v>
      </c>
      <c r="D180" s="9" t="str">
        <f>"20240607"</f>
        <v>20240607</v>
      </c>
    </row>
    <row r="181" spans="1:4">
      <c r="A181" s="7">
        <v>180</v>
      </c>
      <c r="B181" s="9" t="s">
        <v>326</v>
      </c>
      <c r="C181" s="12" t="s">
        <v>327</v>
      </c>
      <c r="D181" s="9" t="str">
        <f>"20240618"</f>
        <v>20240618</v>
      </c>
    </row>
    <row r="182" spans="1:4">
      <c r="A182" s="7">
        <v>181</v>
      </c>
      <c r="B182" s="9" t="s">
        <v>328</v>
      </c>
      <c r="C182" s="12" t="s">
        <v>329</v>
      </c>
      <c r="D182" s="9" t="str">
        <f>"20240905"</f>
        <v>20240905</v>
      </c>
    </row>
    <row r="183" spans="1:4">
      <c r="A183" s="7">
        <v>182</v>
      </c>
      <c r="B183" s="9" t="s">
        <v>330</v>
      </c>
      <c r="C183" s="12" t="s">
        <v>15</v>
      </c>
      <c r="D183" s="9" t="str">
        <f>"20240718"</f>
        <v>20240718</v>
      </c>
    </row>
    <row r="184" spans="1:4">
      <c r="A184" s="7">
        <v>183</v>
      </c>
      <c r="B184" s="9" t="s">
        <v>331</v>
      </c>
      <c r="C184" s="12" t="s">
        <v>35</v>
      </c>
      <c r="D184" s="9" t="str">
        <f>"20241010"</f>
        <v>20241010</v>
      </c>
    </row>
    <row r="185" spans="1:4">
      <c r="A185" s="7">
        <v>184</v>
      </c>
      <c r="B185" s="9" t="s">
        <v>332</v>
      </c>
      <c r="C185" s="12" t="s">
        <v>251</v>
      </c>
      <c r="D185" s="9" t="str">
        <f>"20240719"</f>
        <v>20240719</v>
      </c>
    </row>
    <row r="186" spans="1:4">
      <c r="A186" s="7">
        <v>185</v>
      </c>
      <c r="B186" s="9" t="s">
        <v>333</v>
      </c>
      <c r="C186" s="12" t="s">
        <v>118</v>
      </c>
      <c r="D186" s="9" t="str">
        <f>"20240916"</f>
        <v>20240916</v>
      </c>
    </row>
    <row r="187" spans="1:4">
      <c r="A187" s="7">
        <v>186</v>
      </c>
      <c r="B187" s="9" t="s">
        <v>334</v>
      </c>
      <c r="C187" s="12" t="s">
        <v>315</v>
      </c>
      <c r="D187" s="9" t="str">
        <f>"20240516"</f>
        <v>20240516</v>
      </c>
    </row>
    <row r="188" spans="1:4">
      <c r="A188" s="7">
        <v>187</v>
      </c>
      <c r="B188" s="9" t="s">
        <v>335</v>
      </c>
      <c r="C188" s="12" t="s">
        <v>336</v>
      </c>
      <c r="D188" s="9" t="str">
        <f>"20240822"</f>
        <v>20240822</v>
      </c>
    </row>
    <row r="189" spans="1:4">
      <c r="A189" s="7">
        <v>188</v>
      </c>
      <c r="B189" s="9" t="s">
        <v>337</v>
      </c>
      <c r="C189" s="12" t="s">
        <v>338</v>
      </c>
      <c r="D189" s="9" t="str">
        <f>"20240421"</f>
        <v>20240421</v>
      </c>
    </row>
    <row r="190" spans="1:4">
      <c r="A190" s="7">
        <v>189</v>
      </c>
      <c r="B190" s="9" t="s">
        <v>339</v>
      </c>
      <c r="C190" s="12" t="s">
        <v>340</v>
      </c>
      <c r="D190" s="9" t="str">
        <f>"20240706"</f>
        <v>20240706</v>
      </c>
    </row>
    <row r="191" spans="1:4">
      <c r="A191" s="7">
        <v>190</v>
      </c>
      <c r="B191" s="9" t="s">
        <v>341</v>
      </c>
      <c r="C191" s="12" t="s">
        <v>342</v>
      </c>
      <c r="D191" s="9" t="str">
        <f>"20240628"</f>
        <v>20240628</v>
      </c>
    </row>
    <row r="192" spans="1:4">
      <c r="A192" s="7">
        <v>191</v>
      </c>
      <c r="B192" s="9" t="s">
        <v>343</v>
      </c>
      <c r="C192" s="12" t="s">
        <v>344</v>
      </c>
      <c r="D192" s="9" t="str">
        <f>"20240428"</f>
        <v>20240428</v>
      </c>
    </row>
    <row r="193" spans="1:4">
      <c r="A193" s="7">
        <v>192</v>
      </c>
      <c r="B193" s="9" t="s">
        <v>345</v>
      </c>
      <c r="C193" s="12" t="s">
        <v>124</v>
      </c>
      <c r="D193" s="9" t="str">
        <f>"20241021"</f>
        <v>20241021</v>
      </c>
    </row>
    <row r="194" spans="1:4">
      <c r="A194" s="7">
        <v>193</v>
      </c>
      <c r="B194" s="9" t="s">
        <v>346</v>
      </c>
      <c r="C194" s="12" t="s">
        <v>347</v>
      </c>
      <c r="D194" s="9" t="str">
        <f>"20241017"</f>
        <v>20241017</v>
      </c>
    </row>
    <row r="195" spans="1:4">
      <c r="A195" s="7">
        <v>194</v>
      </c>
      <c r="B195" s="9" t="s">
        <v>348</v>
      </c>
      <c r="C195" s="12" t="s">
        <v>15</v>
      </c>
      <c r="D195" s="9" t="str">
        <f>"20240802"</f>
        <v>20240802</v>
      </c>
    </row>
    <row r="196" spans="1:4">
      <c r="A196" s="7">
        <v>195</v>
      </c>
      <c r="B196" s="9" t="s">
        <v>349</v>
      </c>
      <c r="C196" s="12" t="s">
        <v>230</v>
      </c>
      <c r="D196" s="9" t="str">
        <f>"20241028"</f>
        <v>20241028</v>
      </c>
    </row>
    <row r="197" spans="1:4">
      <c r="A197" s="7">
        <v>196</v>
      </c>
      <c r="B197" s="9" t="s">
        <v>350</v>
      </c>
      <c r="C197" s="12" t="s">
        <v>351</v>
      </c>
      <c r="D197" s="9" t="str">
        <f>"20240721"</f>
        <v>20240721</v>
      </c>
    </row>
    <row r="198" spans="1:4">
      <c r="A198" s="7">
        <v>197</v>
      </c>
      <c r="B198" s="9" t="s">
        <v>352</v>
      </c>
      <c r="C198" s="12" t="s">
        <v>183</v>
      </c>
      <c r="D198" s="9" t="str">
        <f>"20240721"</f>
        <v>20240721</v>
      </c>
    </row>
    <row r="199" spans="1:4">
      <c r="A199" s="7">
        <v>198</v>
      </c>
      <c r="B199" s="9" t="s">
        <v>353</v>
      </c>
      <c r="C199" s="12" t="s">
        <v>354</v>
      </c>
      <c r="D199" s="9" t="str">
        <f>"20240818"</f>
        <v>20240818</v>
      </c>
    </row>
    <row r="200" spans="1:4">
      <c r="A200" s="7">
        <v>199</v>
      </c>
      <c r="B200" s="9" t="s">
        <v>355</v>
      </c>
      <c r="C200" s="12" t="s">
        <v>356</v>
      </c>
      <c r="D200" s="9" t="str">
        <f>"20240716"</f>
        <v>20240716</v>
      </c>
    </row>
    <row r="201" spans="1:4">
      <c r="A201" s="7">
        <v>200</v>
      </c>
      <c r="B201" s="9" t="s">
        <v>357</v>
      </c>
      <c r="C201" s="12" t="s">
        <v>358</v>
      </c>
      <c r="D201" s="9" t="str">
        <f>"20240729"</f>
        <v>20240729</v>
      </c>
    </row>
    <row r="202" spans="1:4">
      <c r="A202" s="7">
        <v>201</v>
      </c>
      <c r="B202" s="9" t="s">
        <v>256</v>
      </c>
      <c r="C202" s="12" t="s">
        <v>359</v>
      </c>
      <c r="D202" s="9" t="str">
        <f>"20240929"</f>
        <v>20240929</v>
      </c>
    </row>
    <row r="203" spans="1:4">
      <c r="A203" s="7">
        <v>202</v>
      </c>
      <c r="B203" s="9" t="s">
        <v>360</v>
      </c>
      <c r="C203" s="12" t="s">
        <v>361</v>
      </c>
      <c r="D203" s="9" t="str">
        <f>"20240422"</f>
        <v>20240422</v>
      </c>
    </row>
    <row r="204" spans="1:4">
      <c r="A204" s="7">
        <v>203</v>
      </c>
      <c r="B204" s="9" t="s">
        <v>362</v>
      </c>
      <c r="C204" s="12" t="s">
        <v>363</v>
      </c>
      <c r="D204" s="9" t="str">
        <f>"20240509"</f>
        <v>20240509</v>
      </c>
    </row>
    <row r="205" spans="1:4">
      <c r="A205" s="7">
        <v>204</v>
      </c>
      <c r="B205" s="9" t="s">
        <v>364</v>
      </c>
      <c r="C205" s="12" t="s">
        <v>365</v>
      </c>
      <c r="D205" s="9" t="str">
        <f>"20240924"</f>
        <v>20240924</v>
      </c>
    </row>
    <row r="206" spans="1:4">
      <c r="A206" s="7">
        <v>205</v>
      </c>
      <c r="B206" s="9" t="s">
        <v>366</v>
      </c>
      <c r="C206" s="12" t="s">
        <v>367</v>
      </c>
      <c r="D206" s="9" t="str">
        <f>"20240830"</f>
        <v>20240830</v>
      </c>
    </row>
    <row r="207" spans="1:4">
      <c r="A207" s="7">
        <v>206</v>
      </c>
      <c r="B207" s="9" t="s">
        <v>368</v>
      </c>
      <c r="C207" s="12" t="s">
        <v>247</v>
      </c>
      <c r="D207" s="9" t="str">
        <f>"20240628"</f>
        <v>20240628</v>
      </c>
    </row>
    <row r="208" spans="1:4">
      <c r="A208" s="7">
        <v>207</v>
      </c>
      <c r="B208" s="9" t="s">
        <v>369</v>
      </c>
      <c r="C208" s="12" t="s">
        <v>370</v>
      </c>
      <c r="D208" s="9" t="str">
        <f>"20240727"</f>
        <v>20240727</v>
      </c>
    </row>
    <row r="209" spans="1:4">
      <c r="A209" s="7">
        <v>208</v>
      </c>
      <c r="B209" s="9" t="s">
        <v>371</v>
      </c>
      <c r="C209" s="12" t="s">
        <v>372</v>
      </c>
      <c r="D209" s="9" t="str">
        <f>"20241016"</f>
        <v>20241016</v>
      </c>
    </row>
    <row r="210" spans="1:4">
      <c r="A210" s="7">
        <v>209</v>
      </c>
      <c r="B210" s="9" t="s">
        <v>373</v>
      </c>
      <c r="C210" s="12" t="s">
        <v>122</v>
      </c>
      <c r="D210" s="9" t="str">
        <f>"20241016"</f>
        <v>20241016</v>
      </c>
    </row>
    <row r="211" spans="1:4">
      <c r="A211" s="7">
        <v>210</v>
      </c>
      <c r="B211" s="9" t="s">
        <v>374</v>
      </c>
      <c r="C211" s="12" t="s">
        <v>140</v>
      </c>
      <c r="D211" s="9" t="str">
        <f>"20240415"</f>
        <v>20240415</v>
      </c>
    </row>
    <row r="212" spans="1:4">
      <c r="A212" s="7">
        <v>211</v>
      </c>
      <c r="B212" s="9" t="s">
        <v>375</v>
      </c>
      <c r="C212" s="12" t="s">
        <v>7</v>
      </c>
      <c r="D212" s="9" t="str">
        <f>"20240622"</f>
        <v>20240622</v>
      </c>
    </row>
    <row r="213" spans="1:4">
      <c r="A213" s="7">
        <v>212</v>
      </c>
      <c r="B213" s="9" t="s">
        <v>376</v>
      </c>
      <c r="C213" s="12" t="s">
        <v>377</v>
      </c>
      <c r="D213" s="9" t="str">
        <f>"20241004"</f>
        <v>20241004</v>
      </c>
    </row>
    <row r="214" spans="1:4">
      <c r="A214" s="7">
        <v>213</v>
      </c>
      <c r="B214" s="9" t="s">
        <v>378</v>
      </c>
      <c r="C214" s="12" t="s">
        <v>50</v>
      </c>
      <c r="D214" s="9" t="str">
        <f>"20240806"</f>
        <v>20240806</v>
      </c>
    </row>
    <row r="215" spans="1:4">
      <c r="A215" s="7">
        <v>214</v>
      </c>
      <c r="B215" s="9" t="s">
        <v>379</v>
      </c>
      <c r="C215" s="12" t="s">
        <v>380</v>
      </c>
      <c r="D215" s="9" t="str">
        <f>"20240706"</f>
        <v>20240706</v>
      </c>
    </row>
    <row r="216" spans="1:4">
      <c r="A216" s="7">
        <v>215</v>
      </c>
      <c r="B216" s="9" t="s">
        <v>381</v>
      </c>
      <c r="C216" s="12" t="s">
        <v>187</v>
      </c>
      <c r="D216" s="9" t="str">
        <f>"20240723"</f>
        <v>20240723</v>
      </c>
    </row>
    <row r="217" spans="1:4">
      <c r="A217" s="7">
        <v>216</v>
      </c>
      <c r="B217" s="9" t="s">
        <v>382</v>
      </c>
      <c r="C217" s="12" t="s">
        <v>383</v>
      </c>
      <c r="D217" s="9" t="str">
        <f>"20241008"</f>
        <v>20241008</v>
      </c>
    </row>
    <row r="218" spans="1:4">
      <c r="A218" s="7">
        <v>217</v>
      </c>
      <c r="B218" s="9" t="s">
        <v>384</v>
      </c>
      <c r="C218" s="12" t="s">
        <v>385</v>
      </c>
      <c r="D218" s="9" t="str">
        <f>"20240715"</f>
        <v>20240715</v>
      </c>
    </row>
    <row r="219" spans="1:4">
      <c r="A219" s="7">
        <v>218</v>
      </c>
      <c r="B219" s="9" t="s">
        <v>386</v>
      </c>
      <c r="C219" s="12" t="s">
        <v>387</v>
      </c>
      <c r="D219" s="9" t="str">
        <f>"20240528"</f>
        <v>20240528</v>
      </c>
    </row>
    <row r="220" spans="1:4">
      <c r="A220" s="7">
        <v>219</v>
      </c>
      <c r="B220" s="9" t="s">
        <v>388</v>
      </c>
      <c r="C220" s="12" t="s">
        <v>389</v>
      </c>
      <c r="D220" s="9" t="str">
        <f>"20240729"</f>
        <v>20240729</v>
      </c>
    </row>
    <row r="221" spans="1:4">
      <c r="A221" s="7">
        <v>220</v>
      </c>
      <c r="B221" s="9" t="s">
        <v>390</v>
      </c>
      <c r="C221" s="12" t="s">
        <v>391</v>
      </c>
      <c r="D221" s="9" t="str">
        <f>"20240516"</f>
        <v>20240516</v>
      </c>
    </row>
    <row r="222" spans="1:4">
      <c r="A222" s="7">
        <v>221</v>
      </c>
      <c r="B222" s="9" t="s">
        <v>392</v>
      </c>
      <c r="C222" s="12" t="s">
        <v>68</v>
      </c>
      <c r="D222" s="9" t="str">
        <f>"20240710"</f>
        <v>20240710</v>
      </c>
    </row>
    <row r="223" spans="1:4">
      <c r="A223" s="7">
        <v>222</v>
      </c>
      <c r="B223" s="9" t="s">
        <v>393</v>
      </c>
      <c r="C223" s="12" t="s">
        <v>394</v>
      </c>
      <c r="D223" s="9" t="str">
        <f>"20241028"</f>
        <v>20241028</v>
      </c>
    </row>
    <row r="224" spans="1:4">
      <c r="A224" s="7">
        <v>223</v>
      </c>
      <c r="B224" s="9" t="s">
        <v>395</v>
      </c>
      <c r="C224" s="12" t="s">
        <v>13</v>
      </c>
      <c r="D224" s="9" t="str">
        <f>"20240720"</f>
        <v>20240720</v>
      </c>
    </row>
    <row r="225" spans="1:4">
      <c r="A225" s="7">
        <v>224</v>
      </c>
      <c r="B225" s="9" t="s">
        <v>396</v>
      </c>
      <c r="C225" s="12" t="s">
        <v>397</v>
      </c>
      <c r="D225" s="9" t="str">
        <f>"20240731"</f>
        <v>20240731</v>
      </c>
    </row>
    <row r="226" spans="1:4">
      <c r="A226" s="7">
        <v>225</v>
      </c>
      <c r="B226" s="9" t="s">
        <v>398</v>
      </c>
      <c r="C226" s="12" t="s">
        <v>239</v>
      </c>
      <c r="D226" s="9" t="str">
        <f>"20240426"</f>
        <v>20240426</v>
      </c>
    </row>
    <row r="227" spans="1:4">
      <c r="A227" s="7">
        <v>226</v>
      </c>
      <c r="B227" s="9" t="s">
        <v>399</v>
      </c>
      <c r="C227" s="12" t="s">
        <v>126</v>
      </c>
      <c r="D227" s="9" t="str">
        <f>"20240715"</f>
        <v>20240715</v>
      </c>
    </row>
    <row r="228" spans="1:4">
      <c r="A228" s="7">
        <v>227</v>
      </c>
      <c r="B228" s="9" t="s">
        <v>400</v>
      </c>
      <c r="C228" s="12" t="s">
        <v>35</v>
      </c>
      <c r="D228" s="9" t="str">
        <f>"20241009"</f>
        <v>20241009</v>
      </c>
    </row>
    <row r="229" spans="1:4">
      <c r="A229" s="7">
        <v>228</v>
      </c>
      <c r="B229" s="9" t="s">
        <v>401</v>
      </c>
      <c r="C229" s="12" t="s">
        <v>402</v>
      </c>
      <c r="D229" s="9" t="str">
        <f>"20240925"</f>
        <v>20240925</v>
      </c>
    </row>
    <row r="230" spans="1:4">
      <c r="A230" s="7">
        <v>229</v>
      </c>
      <c r="B230" s="9" t="s">
        <v>403</v>
      </c>
      <c r="C230" s="12" t="s">
        <v>11</v>
      </c>
      <c r="D230" s="9" t="str">
        <f>"20240530"</f>
        <v>20240530</v>
      </c>
    </row>
    <row r="231" spans="1:4">
      <c r="A231" s="7">
        <v>230</v>
      </c>
      <c r="B231" s="9" t="s">
        <v>404</v>
      </c>
      <c r="C231" s="12" t="s">
        <v>405</v>
      </c>
      <c r="D231" s="9" t="str">
        <f>"20240712"</f>
        <v>20240712</v>
      </c>
    </row>
    <row r="232" spans="1:4">
      <c r="A232" s="7">
        <v>231</v>
      </c>
      <c r="B232" s="9" t="s">
        <v>406</v>
      </c>
      <c r="C232" s="12" t="s">
        <v>407</v>
      </c>
      <c r="D232" s="9" t="str">
        <f>"20240913"</f>
        <v>20240913</v>
      </c>
    </row>
    <row r="233" spans="1:4">
      <c r="A233" s="7">
        <v>232</v>
      </c>
      <c r="B233" s="9" t="s">
        <v>408</v>
      </c>
      <c r="C233" s="12" t="s">
        <v>21</v>
      </c>
      <c r="D233" s="9" t="str">
        <f>"20240617"</f>
        <v>20240617</v>
      </c>
    </row>
    <row r="234" spans="1:4">
      <c r="A234" s="7">
        <v>233</v>
      </c>
      <c r="B234" s="9" t="s">
        <v>409</v>
      </c>
      <c r="C234" s="12" t="s">
        <v>347</v>
      </c>
      <c r="D234" s="9" t="str">
        <f>"20240809"</f>
        <v>20240809</v>
      </c>
    </row>
    <row r="235" spans="1:4">
      <c r="A235" s="7">
        <v>234</v>
      </c>
      <c r="B235" s="9" t="s">
        <v>410</v>
      </c>
      <c r="C235" s="12" t="s">
        <v>239</v>
      </c>
      <c r="D235" s="9" t="str">
        <f>"20240702"</f>
        <v>20240702</v>
      </c>
    </row>
    <row r="236" spans="1:4">
      <c r="A236" s="7">
        <v>235</v>
      </c>
      <c r="B236" s="9" t="s">
        <v>411</v>
      </c>
      <c r="C236" s="12" t="s">
        <v>412</v>
      </c>
      <c r="D236" s="9" t="str">
        <f>"20240601"</f>
        <v>20240601</v>
      </c>
    </row>
    <row r="237" spans="1:4">
      <c r="A237" s="7">
        <v>236</v>
      </c>
      <c r="B237" s="9" t="s">
        <v>413</v>
      </c>
      <c r="C237" s="12" t="s">
        <v>414</v>
      </c>
      <c r="D237" s="9" t="str">
        <f>"20240927"</f>
        <v>20240927</v>
      </c>
    </row>
    <row r="238" spans="1:4">
      <c r="A238" s="7">
        <v>237</v>
      </c>
      <c r="B238" s="9" t="s">
        <v>415</v>
      </c>
      <c r="C238" s="12" t="s">
        <v>394</v>
      </c>
      <c r="D238" s="9" t="str">
        <f>"20241006"</f>
        <v>20241006</v>
      </c>
    </row>
    <row r="239" spans="1:4">
      <c r="A239" s="7">
        <v>238</v>
      </c>
      <c r="B239" s="9" t="s">
        <v>416</v>
      </c>
      <c r="C239" s="12" t="s">
        <v>417</v>
      </c>
      <c r="D239" s="9" t="str">
        <f>"20240601"</f>
        <v>20240601</v>
      </c>
    </row>
    <row r="240" spans="1:4">
      <c r="A240" s="7">
        <v>239</v>
      </c>
      <c r="B240" s="9" t="s">
        <v>418</v>
      </c>
      <c r="C240" s="12" t="s">
        <v>412</v>
      </c>
      <c r="D240" s="9" t="str">
        <f>"20241018"</f>
        <v>20241018</v>
      </c>
    </row>
    <row r="241" spans="1:4">
      <c r="A241" s="7">
        <v>240</v>
      </c>
      <c r="B241" s="9" t="s">
        <v>419</v>
      </c>
      <c r="C241" s="12" t="s">
        <v>420</v>
      </c>
      <c r="D241" s="9" t="str">
        <f>"20240710"</f>
        <v>20240710</v>
      </c>
    </row>
    <row r="242" spans="1:4">
      <c r="A242" s="7">
        <v>241</v>
      </c>
      <c r="B242" s="9" t="s">
        <v>421</v>
      </c>
      <c r="C242" s="12" t="s">
        <v>422</v>
      </c>
      <c r="D242" s="9" t="str">
        <f>"20240403"</f>
        <v>20240403</v>
      </c>
    </row>
    <row r="243" spans="1:4">
      <c r="A243" s="7">
        <v>242</v>
      </c>
      <c r="B243" s="9" t="s">
        <v>423</v>
      </c>
      <c r="C243" s="12" t="s">
        <v>424</v>
      </c>
      <c r="D243" s="9" t="str">
        <f>"20240806"</f>
        <v>20240806</v>
      </c>
    </row>
    <row r="244" spans="1:4">
      <c r="A244" s="7">
        <v>243</v>
      </c>
      <c r="B244" s="9" t="s">
        <v>425</v>
      </c>
      <c r="C244" s="12" t="s">
        <v>426</v>
      </c>
      <c r="D244" s="9" t="str">
        <f>"20241027"</f>
        <v>20241027</v>
      </c>
    </row>
    <row r="245" spans="1:4">
      <c r="A245" s="7">
        <v>244</v>
      </c>
      <c r="B245" s="9" t="s">
        <v>427</v>
      </c>
      <c r="C245" s="12" t="s">
        <v>267</v>
      </c>
      <c r="D245" s="9" t="str">
        <f>"20240726"</f>
        <v>20240726</v>
      </c>
    </row>
    <row r="246" spans="1:4">
      <c r="A246" s="7">
        <v>245</v>
      </c>
      <c r="B246" s="9" t="s">
        <v>428</v>
      </c>
      <c r="C246" s="12" t="s">
        <v>429</v>
      </c>
      <c r="D246" s="9" t="str">
        <f>"20241023"</f>
        <v>20241023</v>
      </c>
    </row>
    <row r="247" spans="1:4">
      <c r="A247" s="7">
        <v>246</v>
      </c>
      <c r="B247" s="9" t="s">
        <v>430</v>
      </c>
      <c r="C247" s="12" t="s">
        <v>156</v>
      </c>
      <c r="D247" s="9" t="str">
        <f>"20240713"</f>
        <v>20240713</v>
      </c>
    </row>
    <row r="248" spans="1:4">
      <c r="A248" s="7">
        <v>247</v>
      </c>
      <c r="B248" s="9" t="s">
        <v>431</v>
      </c>
      <c r="C248" s="12" t="s">
        <v>105</v>
      </c>
      <c r="D248" s="9" t="str">
        <f>"20241009"</f>
        <v>20241009</v>
      </c>
    </row>
    <row r="249" spans="1:4">
      <c r="A249" s="7">
        <v>248</v>
      </c>
      <c r="B249" s="9" t="s">
        <v>432</v>
      </c>
      <c r="C249" s="12" t="s">
        <v>45</v>
      </c>
      <c r="D249" s="9" t="str">
        <f>"20240718"</f>
        <v>20240718</v>
      </c>
    </row>
    <row r="250" spans="1:4">
      <c r="A250" s="7">
        <v>249</v>
      </c>
      <c r="B250" s="9" t="s">
        <v>433</v>
      </c>
      <c r="C250" s="12" t="s">
        <v>434</v>
      </c>
      <c r="D250" s="9" t="str">
        <f>"20240717"</f>
        <v>20240717</v>
      </c>
    </row>
    <row r="251" spans="1:4">
      <c r="A251" s="7">
        <v>250</v>
      </c>
      <c r="B251" s="9" t="s">
        <v>435</v>
      </c>
      <c r="C251" s="12" t="s">
        <v>412</v>
      </c>
      <c r="D251" s="9" t="str">
        <f>"20240916"</f>
        <v>20240916</v>
      </c>
    </row>
    <row r="252" spans="1:4">
      <c r="A252" s="7">
        <v>251</v>
      </c>
      <c r="B252" s="9" t="s">
        <v>436</v>
      </c>
      <c r="C252" s="12" t="s">
        <v>126</v>
      </c>
      <c r="D252" s="9" t="str">
        <f>"20240714"</f>
        <v>20240714</v>
      </c>
    </row>
    <row r="253" spans="1:4">
      <c r="A253" s="7">
        <v>252</v>
      </c>
      <c r="B253" s="9" t="s">
        <v>437</v>
      </c>
      <c r="C253" s="12" t="s">
        <v>33</v>
      </c>
      <c r="D253" s="9" t="str">
        <f>"20240517"</f>
        <v>20240517</v>
      </c>
    </row>
    <row r="254" spans="1:4">
      <c r="A254" s="7">
        <v>253</v>
      </c>
      <c r="B254" s="9" t="s">
        <v>438</v>
      </c>
      <c r="C254" s="12" t="s">
        <v>439</v>
      </c>
      <c r="D254" s="9" t="str">
        <f>"20240904"</f>
        <v>20240904</v>
      </c>
    </row>
    <row r="255" spans="1:4">
      <c r="A255" s="7">
        <v>254</v>
      </c>
      <c r="B255" s="9" t="s">
        <v>440</v>
      </c>
      <c r="C255" s="12" t="s">
        <v>441</v>
      </c>
      <c r="D255" s="9" t="str">
        <f>"20240624"</f>
        <v>20240624</v>
      </c>
    </row>
    <row r="256" spans="1:4">
      <c r="A256" s="7">
        <v>255</v>
      </c>
      <c r="B256" s="9" t="s">
        <v>233</v>
      </c>
      <c r="C256" s="12" t="s">
        <v>442</v>
      </c>
      <c r="D256" s="9" t="str">
        <f>"20241015"</f>
        <v>20241015</v>
      </c>
    </row>
    <row r="257" spans="1:4">
      <c r="A257" s="7">
        <v>256</v>
      </c>
      <c r="B257" s="9" t="s">
        <v>443</v>
      </c>
      <c r="C257" s="12" t="s">
        <v>444</v>
      </c>
      <c r="D257" s="9" t="str">
        <f>"20240628"</f>
        <v>20240628</v>
      </c>
    </row>
    <row r="258" spans="1:4">
      <c r="A258" s="7">
        <v>257</v>
      </c>
      <c r="B258" s="9" t="s">
        <v>445</v>
      </c>
      <c r="C258" s="12" t="s">
        <v>446</v>
      </c>
      <c r="D258" s="9" t="str">
        <f>"20240715"</f>
        <v>20240715</v>
      </c>
    </row>
    <row r="259" spans="1:4">
      <c r="A259" s="7">
        <v>258</v>
      </c>
      <c r="B259" s="9" t="s">
        <v>447</v>
      </c>
      <c r="C259" s="12" t="s">
        <v>448</v>
      </c>
      <c r="D259" s="9" t="str">
        <f>"20241028"</f>
        <v>20241028</v>
      </c>
    </row>
    <row r="260" spans="1:4">
      <c r="A260" s="7">
        <v>259</v>
      </c>
      <c r="B260" s="9" t="s">
        <v>449</v>
      </c>
      <c r="C260" s="12" t="s">
        <v>450</v>
      </c>
      <c r="D260" s="9" t="str">
        <f>"20240913"</f>
        <v>20240913</v>
      </c>
    </row>
    <row r="261" spans="1:4">
      <c r="A261" s="7">
        <v>260</v>
      </c>
      <c r="B261" s="9" t="s">
        <v>451</v>
      </c>
      <c r="C261" s="12" t="s">
        <v>96</v>
      </c>
      <c r="D261" s="9" t="str">
        <f>"20240703"</f>
        <v>20240703</v>
      </c>
    </row>
    <row r="262" spans="1:4">
      <c r="A262" s="7">
        <v>261</v>
      </c>
      <c r="B262" s="9" t="s">
        <v>452</v>
      </c>
      <c r="C262" s="12" t="s">
        <v>453</v>
      </c>
      <c r="D262" s="9" t="str">
        <f>"20240413"</f>
        <v>20240413</v>
      </c>
    </row>
    <row r="263" spans="1:4">
      <c r="A263" s="7">
        <v>262</v>
      </c>
      <c r="B263" s="9" t="s">
        <v>454</v>
      </c>
      <c r="C263" s="12" t="s">
        <v>455</v>
      </c>
      <c r="D263" s="9" t="str">
        <f>"20240712"</f>
        <v>20240712</v>
      </c>
    </row>
    <row r="264" spans="1:4">
      <c r="A264" s="7">
        <v>263</v>
      </c>
      <c r="B264" s="9" t="s">
        <v>456</v>
      </c>
      <c r="C264" s="12" t="s">
        <v>257</v>
      </c>
      <c r="D264" s="9" t="str">
        <f>"20240423"</f>
        <v>20240423</v>
      </c>
    </row>
    <row r="265" spans="1:4">
      <c r="A265" s="7">
        <v>264</v>
      </c>
      <c r="B265" s="9" t="s">
        <v>457</v>
      </c>
      <c r="C265" s="12" t="s">
        <v>458</v>
      </c>
      <c r="D265" s="9" t="str">
        <f>"20241024"</f>
        <v>20241024</v>
      </c>
    </row>
    <row r="266" spans="1:4">
      <c r="A266" s="7">
        <v>265</v>
      </c>
      <c r="B266" s="9" t="s">
        <v>459</v>
      </c>
      <c r="C266" s="12" t="s">
        <v>460</v>
      </c>
      <c r="D266" s="9" t="str">
        <f>"20240521"</f>
        <v>20240521</v>
      </c>
    </row>
    <row r="267" spans="1:4">
      <c r="A267" s="7">
        <v>266</v>
      </c>
      <c r="B267" s="9" t="s">
        <v>461</v>
      </c>
      <c r="C267" s="12" t="s">
        <v>462</v>
      </c>
      <c r="D267" s="9" t="str">
        <f>"20240924"</f>
        <v>20240924</v>
      </c>
    </row>
    <row r="268" spans="1:4">
      <c r="A268" s="7">
        <v>267</v>
      </c>
      <c r="B268" s="9" t="s">
        <v>463</v>
      </c>
      <c r="C268" s="12" t="s">
        <v>464</v>
      </c>
      <c r="D268" s="9" t="str">
        <f>"20241009"</f>
        <v>20241009</v>
      </c>
    </row>
    <row r="269" spans="1:4">
      <c r="A269" s="7">
        <v>268</v>
      </c>
      <c r="B269" s="9" t="s">
        <v>465</v>
      </c>
      <c r="C269" s="12" t="s">
        <v>426</v>
      </c>
      <c r="D269" s="9" t="str">
        <f>"20240717"</f>
        <v>20240717</v>
      </c>
    </row>
    <row r="270" spans="1:4">
      <c r="A270" s="7">
        <v>269</v>
      </c>
      <c r="B270" s="9" t="s">
        <v>466</v>
      </c>
      <c r="C270" s="12" t="s">
        <v>467</v>
      </c>
      <c r="D270" s="9" t="str">
        <f>"20240920"</f>
        <v>20240920</v>
      </c>
    </row>
    <row r="271" spans="1:4">
      <c r="A271" s="7">
        <v>270</v>
      </c>
      <c r="B271" s="9" t="s">
        <v>468</v>
      </c>
      <c r="C271" s="12" t="s">
        <v>83</v>
      </c>
      <c r="D271" s="9" t="str">
        <f>"20241019"</f>
        <v>20241019</v>
      </c>
    </row>
    <row r="272" spans="1:4">
      <c r="A272" s="7">
        <v>271</v>
      </c>
      <c r="B272" s="9" t="s">
        <v>469</v>
      </c>
      <c r="C272" s="12" t="s">
        <v>126</v>
      </c>
      <c r="D272" s="9" t="str">
        <f>"20240909"</f>
        <v>20240909</v>
      </c>
    </row>
    <row r="273" spans="1:4">
      <c r="A273" s="7">
        <v>272</v>
      </c>
      <c r="B273" s="9" t="s">
        <v>470</v>
      </c>
      <c r="C273" s="12" t="s">
        <v>471</v>
      </c>
      <c r="D273" s="9" t="str">
        <f>"20240725"</f>
        <v>20240725</v>
      </c>
    </row>
    <row r="274" spans="1:4">
      <c r="A274" s="7">
        <v>273</v>
      </c>
      <c r="B274" s="9" t="s">
        <v>472</v>
      </c>
      <c r="C274" s="12" t="s">
        <v>473</v>
      </c>
      <c r="D274" s="9" t="str">
        <f>"20240711"</f>
        <v>20240711</v>
      </c>
    </row>
    <row r="275" spans="1:4">
      <c r="A275" s="7">
        <v>274</v>
      </c>
      <c r="B275" s="9" t="s">
        <v>474</v>
      </c>
      <c r="C275" s="12" t="s">
        <v>475</v>
      </c>
      <c r="D275" s="9" t="str">
        <f>"20241014"</f>
        <v>20241014</v>
      </c>
    </row>
    <row r="276" spans="1:4">
      <c r="A276" s="7">
        <v>275</v>
      </c>
      <c r="B276" s="9" t="s">
        <v>476</v>
      </c>
      <c r="C276" s="12" t="s">
        <v>477</v>
      </c>
      <c r="D276" s="9" t="str">
        <f>"20240717"</f>
        <v>20240717</v>
      </c>
    </row>
    <row r="277" spans="1:4">
      <c r="A277" s="7">
        <v>276</v>
      </c>
      <c r="B277" s="9" t="s">
        <v>478</v>
      </c>
      <c r="C277" s="12" t="s">
        <v>479</v>
      </c>
      <c r="D277" s="9" t="str">
        <f>"20240402"</f>
        <v>20240402</v>
      </c>
    </row>
    <row r="278" spans="1:4">
      <c r="A278" s="7">
        <v>277</v>
      </c>
      <c r="B278" s="9" t="s">
        <v>480</v>
      </c>
      <c r="C278" s="12" t="s">
        <v>204</v>
      </c>
      <c r="D278" s="9" t="str">
        <f>"20240611"</f>
        <v>20240611</v>
      </c>
    </row>
    <row r="279" spans="1:4">
      <c r="A279" s="7">
        <v>278</v>
      </c>
      <c r="B279" s="9" t="s">
        <v>481</v>
      </c>
      <c r="C279" s="12" t="s">
        <v>482</v>
      </c>
      <c r="D279" s="9" t="str">
        <f>"20240708"</f>
        <v>20240708</v>
      </c>
    </row>
    <row r="280" spans="1:4">
      <c r="A280" s="7">
        <v>279</v>
      </c>
      <c r="B280" s="9" t="s">
        <v>483</v>
      </c>
      <c r="C280" s="12" t="s">
        <v>484</v>
      </c>
      <c r="D280" s="9" t="str">
        <f>"20241030"</f>
        <v>20241030</v>
      </c>
    </row>
    <row r="281" spans="1:4">
      <c r="A281" s="7">
        <v>280</v>
      </c>
      <c r="B281" s="9" t="s">
        <v>485</v>
      </c>
      <c r="C281" s="12" t="s">
        <v>486</v>
      </c>
      <c r="D281" s="9" t="str">
        <f>"20240723"</f>
        <v>20240723</v>
      </c>
    </row>
    <row r="282" spans="1:4">
      <c r="A282" s="7">
        <v>281</v>
      </c>
      <c r="B282" s="9" t="s">
        <v>487</v>
      </c>
      <c r="C282" s="12" t="s">
        <v>488</v>
      </c>
      <c r="D282" s="9" t="str">
        <f>"20240705"</f>
        <v>20240705</v>
      </c>
    </row>
    <row r="283" spans="1:4">
      <c r="A283" s="7">
        <v>282</v>
      </c>
      <c r="B283" s="9" t="s">
        <v>489</v>
      </c>
      <c r="C283" s="12" t="s">
        <v>490</v>
      </c>
      <c r="D283" s="9" t="str">
        <f>"20240719"</f>
        <v>20240719</v>
      </c>
    </row>
    <row r="284" spans="1:4">
      <c r="A284" s="7">
        <v>283</v>
      </c>
      <c r="B284" s="9" t="s">
        <v>491</v>
      </c>
      <c r="C284" s="12" t="s">
        <v>132</v>
      </c>
      <c r="D284" s="9" t="str">
        <f>"20240713"</f>
        <v>20240713</v>
      </c>
    </row>
    <row r="285" spans="1:4">
      <c r="A285" s="7">
        <v>284</v>
      </c>
      <c r="B285" s="9" t="s">
        <v>492</v>
      </c>
      <c r="C285" s="12" t="s">
        <v>493</v>
      </c>
      <c r="D285" s="9" t="str">
        <f>"20240930"</f>
        <v>20240930</v>
      </c>
    </row>
    <row r="286" spans="1:4">
      <c r="A286" s="7">
        <v>285</v>
      </c>
      <c r="B286" s="9" t="s">
        <v>494</v>
      </c>
      <c r="C286" s="12" t="s">
        <v>495</v>
      </c>
      <c r="D286" s="9" t="str">
        <f>"20240618"</f>
        <v>20240618</v>
      </c>
    </row>
    <row r="287" spans="1:4">
      <c r="A287" s="7">
        <v>286</v>
      </c>
      <c r="B287" s="9" t="s">
        <v>496</v>
      </c>
      <c r="C287" s="12" t="s">
        <v>497</v>
      </c>
      <c r="D287" s="9" t="str">
        <f>"20240904"</f>
        <v>20240904</v>
      </c>
    </row>
    <row r="288" spans="1:4">
      <c r="A288" s="7">
        <v>287</v>
      </c>
      <c r="B288" s="9" t="s">
        <v>498</v>
      </c>
      <c r="C288" s="12" t="s">
        <v>132</v>
      </c>
      <c r="D288" s="9" t="str">
        <f>"20240718"</f>
        <v>20240718</v>
      </c>
    </row>
    <row r="289" spans="1:4">
      <c r="A289" s="7">
        <v>288</v>
      </c>
      <c r="B289" s="9" t="s">
        <v>499</v>
      </c>
      <c r="C289" s="12" t="s">
        <v>17</v>
      </c>
      <c r="D289" s="9" t="str">
        <f>"20240730"</f>
        <v>20240730</v>
      </c>
    </row>
    <row r="290" spans="1:4">
      <c r="A290" s="7">
        <v>289</v>
      </c>
      <c r="B290" s="9" t="s">
        <v>500</v>
      </c>
      <c r="C290" s="12" t="s">
        <v>501</v>
      </c>
      <c r="D290" s="9" t="str">
        <f>"20240717"</f>
        <v>20240717</v>
      </c>
    </row>
    <row r="291" spans="1:4">
      <c r="A291" s="7">
        <v>290</v>
      </c>
      <c r="B291" s="9" t="s">
        <v>502</v>
      </c>
      <c r="C291" s="12" t="s">
        <v>11</v>
      </c>
      <c r="D291" s="9" t="str">
        <f>"20240926"</f>
        <v>20240926</v>
      </c>
    </row>
    <row r="292" spans="1:4">
      <c r="A292" s="7">
        <v>291</v>
      </c>
      <c r="B292" s="9" t="s">
        <v>503</v>
      </c>
      <c r="C292" s="12" t="s">
        <v>412</v>
      </c>
      <c r="D292" s="9" t="str">
        <f>"20241014"</f>
        <v>20241014</v>
      </c>
    </row>
    <row r="293" spans="1:4">
      <c r="A293" s="7">
        <v>292</v>
      </c>
      <c r="B293" s="9" t="s">
        <v>504</v>
      </c>
      <c r="C293" s="12" t="s">
        <v>72</v>
      </c>
      <c r="D293" s="9" t="str">
        <f>"20240813"</f>
        <v>20240813</v>
      </c>
    </row>
    <row r="294" spans="1:4">
      <c r="A294" s="7">
        <v>293</v>
      </c>
      <c r="B294" s="9" t="s">
        <v>505</v>
      </c>
      <c r="C294" s="12" t="s">
        <v>506</v>
      </c>
      <c r="D294" s="9" t="str">
        <f>"20240927"</f>
        <v>20240927</v>
      </c>
    </row>
    <row r="295" spans="1:4">
      <c r="A295" s="7">
        <v>294</v>
      </c>
      <c r="B295" s="9" t="s">
        <v>507</v>
      </c>
      <c r="C295" s="12" t="s">
        <v>397</v>
      </c>
      <c r="D295" s="9" t="str">
        <f>"20240925"</f>
        <v>20240925</v>
      </c>
    </row>
    <row r="296" spans="1:4">
      <c r="A296" s="7">
        <v>295</v>
      </c>
      <c r="B296" s="9" t="s">
        <v>508</v>
      </c>
      <c r="C296" s="12" t="s">
        <v>509</v>
      </c>
      <c r="D296" s="9" t="str">
        <f>"20241027"</f>
        <v>20241027</v>
      </c>
    </row>
    <row r="297" spans="1:4">
      <c r="A297" s="7">
        <v>296</v>
      </c>
      <c r="B297" s="9" t="s">
        <v>510</v>
      </c>
      <c r="C297" s="12" t="s">
        <v>183</v>
      </c>
      <c r="D297" s="9" t="str">
        <f>"20240814"</f>
        <v>20240814</v>
      </c>
    </row>
    <row r="298" spans="1:4">
      <c r="A298" s="7">
        <v>297</v>
      </c>
      <c r="B298" s="9" t="s">
        <v>511</v>
      </c>
      <c r="C298" s="12" t="s">
        <v>512</v>
      </c>
      <c r="D298" s="9" t="str">
        <f>"20241010"</f>
        <v>20241010</v>
      </c>
    </row>
    <row r="299" spans="1:4">
      <c r="A299" s="7">
        <v>298</v>
      </c>
      <c r="B299" s="9" t="s">
        <v>513</v>
      </c>
      <c r="C299" s="12" t="s">
        <v>514</v>
      </c>
      <c r="D299" s="9" t="str">
        <f>"20240625"</f>
        <v>20240625</v>
      </c>
    </row>
    <row r="300" spans="1:4">
      <c r="A300" s="7">
        <v>299</v>
      </c>
      <c r="B300" s="9" t="s">
        <v>515</v>
      </c>
      <c r="C300" s="12" t="s">
        <v>516</v>
      </c>
      <c r="D300" s="9" t="str">
        <f>"20241014"</f>
        <v>20241014</v>
      </c>
    </row>
    <row r="301" spans="1:4">
      <c r="A301" s="7">
        <v>300</v>
      </c>
      <c r="B301" s="9" t="s">
        <v>517</v>
      </c>
      <c r="C301" s="12" t="s">
        <v>518</v>
      </c>
      <c r="D301" s="9" t="str">
        <f>"20240829"</f>
        <v>20240829</v>
      </c>
    </row>
    <row r="302" spans="1:4">
      <c r="A302" s="7">
        <v>301</v>
      </c>
      <c r="B302" s="9" t="s">
        <v>519</v>
      </c>
      <c r="C302" s="12" t="s">
        <v>9</v>
      </c>
      <c r="D302" s="9" t="str">
        <f>"20240418"</f>
        <v>20240418</v>
      </c>
    </row>
    <row r="303" spans="1:4">
      <c r="A303" s="7">
        <v>302</v>
      </c>
      <c r="B303" s="9" t="s">
        <v>520</v>
      </c>
      <c r="C303" s="12" t="s">
        <v>521</v>
      </c>
      <c r="D303" s="9" t="str">
        <f>"20240707"</f>
        <v>20240707</v>
      </c>
    </row>
    <row r="304" spans="1:4">
      <c r="A304" s="7">
        <v>303</v>
      </c>
      <c r="B304" s="9" t="s">
        <v>522</v>
      </c>
      <c r="C304" s="12" t="s">
        <v>422</v>
      </c>
      <c r="D304" s="9" t="str">
        <f>"20240531"</f>
        <v>20240531</v>
      </c>
    </row>
    <row r="305" spans="1:4">
      <c r="A305" s="7">
        <v>304</v>
      </c>
      <c r="B305" s="9" t="s">
        <v>523</v>
      </c>
      <c r="C305" s="12" t="s">
        <v>87</v>
      </c>
      <c r="D305" s="9" t="str">
        <f>"20240719"</f>
        <v>20240719</v>
      </c>
    </row>
    <row r="306" spans="1:4">
      <c r="A306" s="7">
        <v>305</v>
      </c>
      <c r="B306" s="9" t="s">
        <v>524</v>
      </c>
      <c r="C306" s="12" t="s">
        <v>315</v>
      </c>
      <c r="D306" s="9" t="str">
        <f>"20240626"</f>
        <v>20240626</v>
      </c>
    </row>
    <row r="307" spans="1:4">
      <c r="A307" s="7">
        <v>306</v>
      </c>
      <c r="B307" s="9" t="s">
        <v>525</v>
      </c>
      <c r="C307" s="12" t="s">
        <v>81</v>
      </c>
      <c r="D307" s="9" t="str">
        <f>"20240611"</f>
        <v>20240611</v>
      </c>
    </row>
    <row r="308" spans="1:4">
      <c r="A308" s="7">
        <v>307</v>
      </c>
      <c r="B308" s="9" t="s">
        <v>526</v>
      </c>
      <c r="C308" s="12" t="s">
        <v>60</v>
      </c>
      <c r="D308" s="9" t="str">
        <f>"20240827"</f>
        <v>20240827</v>
      </c>
    </row>
    <row r="309" spans="1:4">
      <c r="A309" s="7">
        <v>308</v>
      </c>
      <c r="B309" s="9" t="s">
        <v>527</v>
      </c>
      <c r="C309" s="12" t="s">
        <v>31</v>
      </c>
      <c r="D309" s="9" t="str">
        <f>"20240717"</f>
        <v>20240717</v>
      </c>
    </row>
    <row r="310" spans="1:4">
      <c r="A310" s="7">
        <v>309</v>
      </c>
      <c r="B310" s="9" t="s">
        <v>528</v>
      </c>
      <c r="C310" s="12" t="s">
        <v>529</v>
      </c>
      <c r="D310" s="9" t="str">
        <f>"20240726"</f>
        <v>20240726</v>
      </c>
    </row>
    <row r="311" spans="1:4">
      <c r="A311" s="7">
        <v>310</v>
      </c>
      <c r="B311" s="9" t="s">
        <v>530</v>
      </c>
      <c r="C311" s="12" t="s">
        <v>531</v>
      </c>
      <c r="D311" s="9" t="str">
        <f>"20240615"</f>
        <v>20240615</v>
      </c>
    </row>
    <row r="312" spans="1:4">
      <c r="A312" s="7">
        <v>311</v>
      </c>
      <c r="B312" s="9" t="s">
        <v>532</v>
      </c>
      <c r="C312" s="12" t="s">
        <v>72</v>
      </c>
      <c r="D312" s="9" t="str">
        <f>"20240920"</f>
        <v>20240920</v>
      </c>
    </row>
    <row r="313" spans="1:4">
      <c r="A313" s="7">
        <v>312</v>
      </c>
      <c r="B313" s="9" t="s">
        <v>533</v>
      </c>
      <c r="C313" s="12" t="s">
        <v>144</v>
      </c>
      <c r="D313" s="9" t="str">
        <f>"20240718"</f>
        <v>20240718</v>
      </c>
    </row>
    <row r="314" spans="1:4">
      <c r="A314" s="7">
        <v>313</v>
      </c>
      <c r="B314" s="9" t="s">
        <v>534</v>
      </c>
      <c r="C314" s="12" t="s">
        <v>535</v>
      </c>
      <c r="D314" s="9" t="str">
        <f>"20241013"</f>
        <v>20241013</v>
      </c>
    </row>
    <row r="315" spans="1:4">
      <c r="A315" s="7">
        <v>314</v>
      </c>
      <c r="B315" s="9" t="s">
        <v>536</v>
      </c>
      <c r="C315" s="12" t="s">
        <v>7</v>
      </c>
      <c r="D315" s="9" t="str">
        <f>"20241008"</f>
        <v>20241008</v>
      </c>
    </row>
    <row r="316" spans="1:4">
      <c r="A316" s="7">
        <v>315</v>
      </c>
      <c r="B316" s="9" t="s">
        <v>537</v>
      </c>
      <c r="C316" s="12" t="s">
        <v>538</v>
      </c>
      <c r="D316" s="9" t="str">
        <f>"20241030"</f>
        <v>20241030</v>
      </c>
    </row>
    <row r="317" spans="1:4">
      <c r="A317" s="7">
        <v>316</v>
      </c>
      <c r="B317" s="9" t="s">
        <v>539</v>
      </c>
      <c r="C317" s="12" t="s">
        <v>247</v>
      </c>
      <c r="D317" s="9" t="str">
        <f>"20240920"</f>
        <v>20240920</v>
      </c>
    </row>
    <row r="318" spans="1:4">
      <c r="A318" s="7">
        <v>317</v>
      </c>
      <c r="B318" s="9" t="s">
        <v>540</v>
      </c>
      <c r="C318" s="12" t="s">
        <v>138</v>
      </c>
      <c r="D318" s="9" t="str">
        <f>"20240726"</f>
        <v>20240726</v>
      </c>
    </row>
    <row r="319" spans="1:4">
      <c r="A319" s="7">
        <v>318</v>
      </c>
      <c r="B319" s="9" t="s">
        <v>541</v>
      </c>
      <c r="C319" s="12" t="s">
        <v>204</v>
      </c>
      <c r="D319" s="9" t="str">
        <f>"20240404"</f>
        <v>20240404</v>
      </c>
    </row>
    <row r="320" spans="1:4">
      <c r="A320" s="7">
        <v>319</v>
      </c>
      <c r="B320" s="9" t="s">
        <v>542</v>
      </c>
      <c r="C320" s="12" t="s">
        <v>358</v>
      </c>
      <c r="D320" s="9" t="str">
        <f>"20240708"</f>
        <v>20240708</v>
      </c>
    </row>
    <row r="321" spans="1:4">
      <c r="A321" s="7">
        <v>320</v>
      </c>
      <c r="B321" s="9" t="s">
        <v>543</v>
      </c>
      <c r="C321" s="12" t="s">
        <v>544</v>
      </c>
      <c r="D321" s="9" t="str">
        <f>"20240723"</f>
        <v>20240723</v>
      </c>
    </row>
    <row r="322" spans="1:4">
      <c r="A322" s="7">
        <v>321</v>
      </c>
      <c r="B322" s="9" t="s">
        <v>545</v>
      </c>
      <c r="C322" s="12" t="s">
        <v>412</v>
      </c>
      <c r="D322" s="9" t="str">
        <f>"20240718"</f>
        <v>20240718</v>
      </c>
    </row>
    <row r="323" spans="1:4">
      <c r="A323" s="7">
        <v>322</v>
      </c>
      <c r="B323" s="9" t="s">
        <v>546</v>
      </c>
      <c r="C323" s="12" t="s">
        <v>547</v>
      </c>
      <c r="D323" s="9" t="str">
        <f>"20240704"</f>
        <v>20240704</v>
      </c>
    </row>
    <row r="324" spans="1:4">
      <c r="A324" s="7">
        <v>323</v>
      </c>
      <c r="B324" s="9" t="s">
        <v>548</v>
      </c>
      <c r="C324" s="12" t="s">
        <v>283</v>
      </c>
      <c r="D324" s="9" t="str">
        <f>"20241028"</f>
        <v>20241028</v>
      </c>
    </row>
    <row r="325" spans="1:4">
      <c r="A325" s="7">
        <v>324</v>
      </c>
      <c r="B325" s="9" t="s">
        <v>549</v>
      </c>
      <c r="C325" s="12" t="s">
        <v>518</v>
      </c>
      <c r="D325" s="9" t="str">
        <f>"20241018"</f>
        <v>20241018</v>
      </c>
    </row>
    <row r="326" spans="1:4">
      <c r="A326" s="7">
        <v>325</v>
      </c>
      <c r="B326" s="9" t="s">
        <v>550</v>
      </c>
      <c r="C326" s="12" t="s">
        <v>87</v>
      </c>
      <c r="D326" s="9" t="str">
        <f>"20240722"</f>
        <v>20240722</v>
      </c>
    </row>
    <row r="327" spans="1:4">
      <c r="A327" s="7">
        <v>326</v>
      </c>
      <c r="B327" s="9" t="s">
        <v>551</v>
      </c>
      <c r="C327" s="12" t="s">
        <v>64</v>
      </c>
      <c r="D327" s="9" t="str">
        <f>"20240917"</f>
        <v>20240917</v>
      </c>
    </row>
    <row r="328" spans="1:4">
      <c r="A328" s="7">
        <v>327</v>
      </c>
      <c r="B328" s="9" t="s">
        <v>552</v>
      </c>
      <c r="C328" s="12" t="s">
        <v>183</v>
      </c>
      <c r="D328" s="9" t="str">
        <f>"20241028"</f>
        <v>20241028</v>
      </c>
    </row>
    <row r="329" spans="1:4">
      <c r="A329" s="7">
        <v>328</v>
      </c>
      <c r="B329" s="9" t="s">
        <v>553</v>
      </c>
      <c r="C329" s="12" t="s">
        <v>207</v>
      </c>
      <c r="D329" s="9" t="str">
        <f>"20240812"</f>
        <v>20240812</v>
      </c>
    </row>
    <row r="330" spans="1:4">
      <c r="A330" s="7">
        <v>329</v>
      </c>
      <c r="B330" s="9" t="s">
        <v>554</v>
      </c>
      <c r="C330" s="12" t="s">
        <v>555</v>
      </c>
      <c r="D330" s="9" t="str">
        <f>"20240723"</f>
        <v>20240723</v>
      </c>
    </row>
    <row r="331" spans="1:4">
      <c r="A331" s="7">
        <v>330</v>
      </c>
      <c r="B331" s="9" t="s">
        <v>556</v>
      </c>
      <c r="C331" s="12" t="s">
        <v>557</v>
      </c>
      <c r="D331" s="9" t="str">
        <f>"20240911"</f>
        <v>20240911</v>
      </c>
    </row>
    <row r="332" spans="1:4">
      <c r="A332" s="7">
        <v>331</v>
      </c>
      <c r="B332" s="9" t="s">
        <v>558</v>
      </c>
      <c r="C332" s="12" t="s">
        <v>187</v>
      </c>
      <c r="D332" s="9" t="str">
        <f>"20240507"</f>
        <v>20240507</v>
      </c>
    </row>
    <row r="333" spans="1:4">
      <c r="A333" s="7">
        <v>332</v>
      </c>
      <c r="B333" s="9" t="s">
        <v>559</v>
      </c>
      <c r="C333" s="12" t="s">
        <v>417</v>
      </c>
      <c r="D333" s="9" t="str">
        <f>"20240718"</f>
        <v>20240718</v>
      </c>
    </row>
    <row r="334" spans="1:4">
      <c r="A334" s="7">
        <v>333</v>
      </c>
      <c r="B334" s="9" t="s">
        <v>560</v>
      </c>
      <c r="C334" s="12" t="s">
        <v>561</v>
      </c>
      <c r="D334" s="9" t="str">
        <f>"20240611"</f>
        <v>20240611</v>
      </c>
    </row>
    <row r="335" spans="1:4">
      <c r="A335" s="7">
        <v>334</v>
      </c>
      <c r="B335" s="9" t="s">
        <v>562</v>
      </c>
      <c r="C335" s="12" t="s">
        <v>563</v>
      </c>
      <c r="D335" s="9" t="str">
        <f>"20240708"</f>
        <v>20240708</v>
      </c>
    </row>
    <row r="336" spans="1:4">
      <c r="A336" s="7">
        <v>335</v>
      </c>
      <c r="B336" s="9" t="s">
        <v>564</v>
      </c>
      <c r="C336" s="12" t="s">
        <v>342</v>
      </c>
      <c r="D336" s="9" t="str">
        <f>"20240719"</f>
        <v>20240719</v>
      </c>
    </row>
    <row r="337" spans="1:4">
      <c r="A337" s="7">
        <v>336</v>
      </c>
      <c r="B337" s="9" t="s">
        <v>565</v>
      </c>
      <c r="C337" s="12" t="s">
        <v>566</v>
      </c>
      <c r="D337" s="9" t="str">
        <f>"20240831"</f>
        <v>20240831</v>
      </c>
    </row>
    <row r="338" spans="1:4">
      <c r="A338" s="7">
        <v>337</v>
      </c>
      <c r="B338" s="9" t="s">
        <v>567</v>
      </c>
      <c r="C338" s="12" t="s">
        <v>566</v>
      </c>
      <c r="D338" s="9" t="str">
        <f>"20240720"</f>
        <v>20240720</v>
      </c>
    </row>
    <row r="339" spans="1:4">
      <c r="A339" s="7">
        <v>338</v>
      </c>
      <c r="B339" s="9" t="s">
        <v>568</v>
      </c>
      <c r="C339" s="12" t="s">
        <v>569</v>
      </c>
      <c r="D339" s="9" t="str">
        <f>"20240501"</f>
        <v>20240501</v>
      </c>
    </row>
    <row r="340" spans="1:4">
      <c r="A340" s="7">
        <v>339</v>
      </c>
      <c r="B340" s="9" t="s">
        <v>570</v>
      </c>
      <c r="C340" s="12" t="s">
        <v>87</v>
      </c>
      <c r="D340" s="9" t="str">
        <f>"20240717"</f>
        <v>20240717</v>
      </c>
    </row>
    <row r="341" spans="1:4">
      <c r="A341" s="7">
        <v>340</v>
      </c>
      <c r="B341" s="9" t="s">
        <v>571</v>
      </c>
      <c r="C341" s="12" t="s">
        <v>572</v>
      </c>
      <c r="D341" s="9" t="str">
        <f>"20241008"</f>
        <v>20241008</v>
      </c>
    </row>
    <row r="342" spans="1:4">
      <c r="A342" s="7">
        <v>341</v>
      </c>
      <c r="B342" s="9" t="s">
        <v>573</v>
      </c>
      <c r="C342" s="12" t="s">
        <v>574</v>
      </c>
      <c r="D342" s="9" t="str">
        <f>"20240928"</f>
        <v>20240928</v>
      </c>
    </row>
    <row r="343" spans="1:4">
      <c r="A343" s="7">
        <v>342</v>
      </c>
      <c r="B343" s="9" t="s">
        <v>575</v>
      </c>
      <c r="C343" s="12" t="s">
        <v>576</v>
      </c>
      <c r="D343" s="9" t="str">
        <f>"20240721"</f>
        <v>20240721</v>
      </c>
    </row>
    <row r="344" spans="1:4">
      <c r="A344" s="7">
        <v>343</v>
      </c>
      <c r="B344" s="9" t="s">
        <v>577</v>
      </c>
      <c r="C344" s="12" t="s">
        <v>417</v>
      </c>
      <c r="D344" s="9" t="str">
        <f>"20240902"</f>
        <v>20240902</v>
      </c>
    </row>
    <row r="345" spans="1:4">
      <c r="A345" s="7">
        <v>344</v>
      </c>
      <c r="B345" s="9" t="s">
        <v>578</v>
      </c>
      <c r="C345" s="12" t="s">
        <v>414</v>
      </c>
      <c r="D345" s="9" t="str">
        <f>"20240719"</f>
        <v>20240719</v>
      </c>
    </row>
    <row r="346" spans="1:4">
      <c r="A346" s="7">
        <v>345</v>
      </c>
      <c r="B346" s="9" t="s">
        <v>579</v>
      </c>
      <c r="C346" s="12" t="s">
        <v>166</v>
      </c>
      <c r="D346" s="9" t="str">
        <f>"20240424"</f>
        <v>20240424</v>
      </c>
    </row>
    <row r="347" spans="1:4">
      <c r="A347" s="7">
        <v>346</v>
      </c>
      <c r="B347" s="9" t="s">
        <v>580</v>
      </c>
      <c r="C347" s="12" t="s">
        <v>191</v>
      </c>
      <c r="D347" s="9" t="str">
        <f>"20240410"</f>
        <v>20240410</v>
      </c>
    </row>
    <row r="348" spans="1:4">
      <c r="A348" s="7">
        <v>347</v>
      </c>
      <c r="B348" s="9" t="s">
        <v>581</v>
      </c>
      <c r="C348" s="12" t="s">
        <v>531</v>
      </c>
      <c r="D348" s="9" t="str">
        <f>"20240623"</f>
        <v>20240623</v>
      </c>
    </row>
    <row r="349" spans="1:4">
      <c r="A349" s="7">
        <v>348</v>
      </c>
      <c r="B349" s="9" t="s">
        <v>582</v>
      </c>
      <c r="C349" s="12" t="s">
        <v>356</v>
      </c>
      <c r="D349" s="9" t="str">
        <f>"20240713"</f>
        <v>20240713</v>
      </c>
    </row>
    <row r="350" spans="1:4">
      <c r="A350" s="7">
        <v>349</v>
      </c>
      <c r="B350" s="9" t="s">
        <v>583</v>
      </c>
      <c r="C350" s="12" t="s">
        <v>202</v>
      </c>
      <c r="D350" s="9" t="str">
        <f>"20240903"</f>
        <v>20240903</v>
      </c>
    </row>
    <row r="351" spans="1:4">
      <c r="A351" s="7">
        <v>350</v>
      </c>
      <c r="B351" s="9" t="s">
        <v>584</v>
      </c>
      <c r="C351" s="12" t="s">
        <v>170</v>
      </c>
      <c r="D351" s="9" t="str">
        <f>"20241031"</f>
        <v>20241031</v>
      </c>
    </row>
    <row r="352" spans="1:4">
      <c r="A352" s="7">
        <v>351</v>
      </c>
      <c r="B352" s="9" t="s">
        <v>585</v>
      </c>
      <c r="C352" s="12" t="s">
        <v>347</v>
      </c>
      <c r="D352" s="9" t="str">
        <f>"20240717"</f>
        <v>20240717</v>
      </c>
    </row>
    <row r="353" spans="1:4">
      <c r="A353" s="7">
        <v>352</v>
      </c>
      <c r="B353" s="9" t="s">
        <v>586</v>
      </c>
      <c r="C353" s="12" t="s">
        <v>587</v>
      </c>
      <c r="D353" s="9" t="str">
        <f>"20241027"</f>
        <v>20241027</v>
      </c>
    </row>
    <row r="354" spans="1:4">
      <c r="A354" s="7">
        <v>353</v>
      </c>
      <c r="B354" s="9" t="s">
        <v>588</v>
      </c>
      <c r="C354" s="12" t="s">
        <v>412</v>
      </c>
      <c r="D354" s="9" t="str">
        <f>"20240407"</f>
        <v>20240407</v>
      </c>
    </row>
    <row r="355" spans="1:4">
      <c r="A355" s="7">
        <v>354</v>
      </c>
      <c r="B355" s="9" t="s">
        <v>589</v>
      </c>
      <c r="C355" s="12" t="s">
        <v>134</v>
      </c>
      <c r="D355" s="9" t="str">
        <f>"20240706"</f>
        <v>20240706</v>
      </c>
    </row>
    <row r="356" spans="1:4">
      <c r="A356" s="7">
        <v>355</v>
      </c>
      <c r="B356" s="9" t="s">
        <v>590</v>
      </c>
      <c r="C356" s="12" t="s">
        <v>591</v>
      </c>
      <c r="D356" s="9" t="str">
        <f>"20240716"</f>
        <v>20240716</v>
      </c>
    </row>
    <row r="357" spans="1:4">
      <c r="A357" s="7">
        <v>356</v>
      </c>
      <c r="B357" s="9" t="s">
        <v>592</v>
      </c>
      <c r="C357" s="12" t="s">
        <v>52</v>
      </c>
      <c r="D357" s="9" t="str">
        <f>"20240724"</f>
        <v>20240724</v>
      </c>
    </row>
    <row r="358" spans="1:4">
      <c r="A358" s="7">
        <v>357</v>
      </c>
      <c r="B358" s="9" t="s">
        <v>593</v>
      </c>
      <c r="C358" s="12" t="s">
        <v>52</v>
      </c>
      <c r="D358" s="9" t="str">
        <f>"20241015"</f>
        <v>20241015</v>
      </c>
    </row>
    <row r="359" spans="1:4">
      <c r="A359" s="7">
        <v>358</v>
      </c>
      <c r="B359" s="9" t="s">
        <v>594</v>
      </c>
      <c r="C359" s="12" t="s">
        <v>595</v>
      </c>
      <c r="D359" s="9" t="str">
        <f>"20240929"</f>
        <v>20240929</v>
      </c>
    </row>
    <row r="360" spans="1:4">
      <c r="A360" s="7">
        <v>359</v>
      </c>
      <c r="B360" s="9" t="s">
        <v>596</v>
      </c>
      <c r="C360" s="12" t="s">
        <v>315</v>
      </c>
      <c r="D360" s="9" t="str">
        <f>"20240703"</f>
        <v>20240703</v>
      </c>
    </row>
    <row r="361" spans="1:4">
      <c r="A361" s="7">
        <v>360</v>
      </c>
      <c r="B361" s="9" t="s">
        <v>597</v>
      </c>
      <c r="C361" s="12" t="s">
        <v>598</v>
      </c>
      <c r="D361" s="9" t="str">
        <f>"20240901"</f>
        <v>20240901</v>
      </c>
    </row>
    <row r="362" spans="1:4">
      <c r="A362" s="7">
        <v>361</v>
      </c>
      <c r="B362" s="9" t="s">
        <v>599</v>
      </c>
      <c r="C362" s="12" t="s">
        <v>600</v>
      </c>
      <c r="D362" s="9" t="str">
        <f>"20240930"</f>
        <v>20240930</v>
      </c>
    </row>
    <row r="363" spans="1:4">
      <c r="A363" s="7">
        <v>362</v>
      </c>
      <c r="B363" s="9" t="s">
        <v>601</v>
      </c>
      <c r="C363" s="12" t="s">
        <v>602</v>
      </c>
      <c r="D363" s="9" t="str">
        <f>"20240913"</f>
        <v>20240913</v>
      </c>
    </row>
    <row r="364" spans="1:4">
      <c r="A364" s="7">
        <v>363</v>
      </c>
      <c r="B364" s="9" t="s">
        <v>603</v>
      </c>
      <c r="C364" s="12" t="s">
        <v>306</v>
      </c>
      <c r="D364" s="9" t="str">
        <f>"20240802"</f>
        <v>20240802</v>
      </c>
    </row>
    <row r="365" spans="1:4">
      <c r="A365" s="7">
        <v>364</v>
      </c>
      <c r="B365" s="9" t="s">
        <v>604</v>
      </c>
      <c r="C365" s="12" t="s">
        <v>605</v>
      </c>
      <c r="D365" s="9" t="str">
        <f>"20240407"</f>
        <v>20240407</v>
      </c>
    </row>
    <row r="366" spans="1:4">
      <c r="A366" s="7">
        <v>365</v>
      </c>
      <c r="B366" s="9" t="s">
        <v>606</v>
      </c>
      <c r="C366" s="12" t="s">
        <v>607</v>
      </c>
      <c r="D366" s="9" t="str">
        <f>"20240517"</f>
        <v>20240517</v>
      </c>
    </row>
    <row r="367" spans="1:4">
      <c r="A367" s="7">
        <v>366</v>
      </c>
      <c r="B367" s="9" t="s">
        <v>608</v>
      </c>
      <c r="C367" s="12" t="s">
        <v>609</v>
      </c>
      <c r="D367" s="9" t="str">
        <f>"20241012"</f>
        <v>20241012</v>
      </c>
    </row>
    <row r="368" spans="1:4">
      <c r="A368" s="7">
        <v>367</v>
      </c>
      <c r="B368" s="9" t="s">
        <v>610</v>
      </c>
      <c r="C368" s="12" t="s">
        <v>611</v>
      </c>
      <c r="D368" s="9" t="str">
        <f>"20240920"</f>
        <v>20240920</v>
      </c>
    </row>
    <row r="369" spans="1:4">
      <c r="A369" s="7">
        <v>368</v>
      </c>
      <c r="B369" s="9" t="s">
        <v>612</v>
      </c>
      <c r="C369" s="12" t="s">
        <v>7</v>
      </c>
      <c r="D369" s="9" t="str">
        <f>"20240718"</f>
        <v>20240718</v>
      </c>
    </row>
    <row r="370" spans="1:4">
      <c r="A370" s="7">
        <v>369</v>
      </c>
      <c r="B370" s="9" t="s">
        <v>613</v>
      </c>
      <c r="C370" s="12" t="s">
        <v>614</v>
      </c>
      <c r="D370" s="9" t="str">
        <f>"20240914"</f>
        <v>20240914</v>
      </c>
    </row>
    <row r="371" spans="1:4">
      <c r="A371" s="7">
        <v>370</v>
      </c>
      <c r="B371" s="9" t="s">
        <v>615</v>
      </c>
      <c r="C371" s="12" t="s">
        <v>616</v>
      </c>
      <c r="D371" s="9" t="str">
        <f>"20240427"</f>
        <v>20240427</v>
      </c>
    </row>
    <row r="372" spans="1:4">
      <c r="A372" s="7">
        <v>371</v>
      </c>
      <c r="B372" s="9" t="s">
        <v>617</v>
      </c>
      <c r="C372" s="12" t="s">
        <v>618</v>
      </c>
      <c r="D372" s="9" t="str">
        <f>"20240727"</f>
        <v>20240727</v>
      </c>
    </row>
    <row r="373" spans="1:4">
      <c r="A373" s="7">
        <v>372</v>
      </c>
      <c r="B373" s="9" t="s">
        <v>619</v>
      </c>
      <c r="C373" s="12" t="s">
        <v>620</v>
      </c>
      <c r="D373" s="9" t="str">
        <f>"20241014"</f>
        <v>20241014</v>
      </c>
    </row>
    <row r="374" spans="1:4">
      <c r="A374" s="7">
        <v>373</v>
      </c>
      <c r="B374" s="9" t="s">
        <v>621</v>
      </c>
      <c r="C374" s="12" t="s">
        <v>622</v>
      </c>
      <c r="D374" s="9" t="str">
        <f>"20240610"</f>
        <v>20240610</v>
      </c>
    </row>
    <row r="375" spans="1:4">
      <c r="A375" s="7">
        <v>374</v>
      </c>
      <c r="B375" s="9" t="s">
        <v>623</v>
      </c>
      <c r="C375" s="12" t="s">
        <v>394</v>
      </c>
      <c r="D375" s="9" t="str">
        <f>"20241015"</f>
        <v>20241015</v>
      </c>
    </row>
    <row r="376" spans="1:4">
      <c r="A376" s="7">
        <v>375</v>
      </c>
      <c r="B376" s="9" t="s">
        <v>624</v>
      </c>
      <c r="C376" s="12" t="s">
        <v>11</v>
      </c>
      <c r="D376" s="9" t="str">
        <f>"20240612"</f>
        <v>20240612</v>
      </c>
    </row>
    <row r="377" spans="1:4">
      <c r="A377" s="7">
        <v>376</v>
      </c>
      <c r="B377" s="9" t="s">
        <v>625</v>
      </c>
      <c r="C377" s="12" t="s">
        <v>13</v>
      </c>
      <c r="D377" s="9" t="str">
        <f>"20241005"</f>
        <v>20241005</v>
      </c>
    </row>
    <row r="378" spans="1:4">
      <c r="A378" s="7">
        <v>377</v>
      </c>
      <c r="B378" s="9" t="s">
        <v>626</v>
      </c>
      <c r="C378" s="12" t="s">
        <v>538</v>
      </c>
      <c r="D378" s="9" t="str">
        <f>"20240509"</f>
        <v>20240509</v>
      </c>
    </row>
    <row r="379" spans="1:4">
      <c r="A379" s="7">
        <v>378</v>
      </c>
      <c r="B379" s="9" t="s">
        <v>627</v>
      </c>
      <c r="C379" s="12" t="s">
        <v>15</v>
      </c>
      <c r="D379" s="9" t="str">
        <f>"20241012"</f>
        <v>20241012</v>
      </c>
    </row>
    <row r="380" spans="1:4">
      <c r="A380" s="7">
        <v>379</v>
      </c>
      <c r="B380" s="9" t="s">
        <v>628</v>
      </c>
      <c r="C380" s="12" t="s">
        <v>15</v>
      </c>
      <c r="D380" s="9" t="str">
        <f>"20240719"</f>
        <v>20240719</v>
      </c>
    </row>
    <row r="381" spans="1:4">
      <c r="A381" s="7">
        <v>380</v>
      </c>
      <c r="B381" s="9" t="s">
        <v>629</v>
      </c>
      <c r="C381" s="12" t="s">
        <v>286</v>
      </c>
      <c r="D381" s="9" t="str">
        <f>"20240404"</f>
        <v>20240404</v>
      </c>
    </row>
    <row r="382" spans="1:4">
      <c r="A382" s="7">
        <v>381</v>
      </c>
      <c r="B382" s="9" t="s">
        <v>630</v>
      </c>
      <c r="C382" s="12" t="s">
        <v>87</v>
      </c>
      <c r="D382" s="9" t="str">
        <f>"20240702"</f>
        <v>20240702</v>
      </c>
    </row>
    <row r="383" spans="1:4">
      <c r="A383" s="7">
        <v>382</v>
      </c>
      <c r="B383" s="9" t="s">
        <v>631</v>
      </c>
      <c r="C383" s="12" t="s">
        <v>591</v>
      </c>
      <c r="D383" s="9" t="str">
        <f>"20240717"</f>
        <v>20240717</v>
      </c>
    </row>
    <row r="384" spans="1:4">
      <c r="A384" s="7">
        <v>383</v>
      </c>
      <c r="B384" s="9" t="s">
        <v>632</v>
      </c>
      <c r="C384" s="12" t="s">
        <v>633</v>
      </c>
      <c r="D384" s="9" t="str">
        <f>"20240609"</f>
        <v>20240609</v>
      </c>
    </row>
    <row r="385" spans="1:4">
      <c r="A385" s="7">
        <v>384</v>
      </c>
      <c r="B385" s="9" t="s">
        <v>634</v>
      </c>
      <c r="C385" s="12" t="s">
        <v>116</v>
      </c>
      <c r="D385" s="9" t="str">
        <f>"20240619"</f>
        <v>20240619</v>
      </c>
    </row>
    <row r="386" spans="1:4">
      <c r="A386" s="7">
        <v>385</v>
      </c>
      <c r="B386" s="9" t="s">
        <v>635</v>
      </c>
      <c r="C386" s="12" t="s">
        <v>636</v>
      </c>
      <c r="D386" s="9" t="str">
        <f>"20240723"</f>
        <v>20240723</v>
      </c>
    </row>
    <row r="387" spans="1:4">
      <c r="A387" s="7">
        <v>386</v>
      </c>
      <c r="B387" s="9" t="s">
        <v>637</v>
      </c>
      <c r="C387" s="12" t="s">
        <v>638</v>
      </c>
      <c r="D387" s="9" t="str">
        <f>"20240903"</f>
        <v>20240903</v>
      </c>
    </row>
    <row r="388" spans="1:4">
      <c r="A388" s="7">
        <v>387</v>
      </c>
      <c r="B388" s="9" t="s">
        <v>639</v>
      </c>
      <c r="C388" s="12" t="s">
        <v>120</v>
      </c>
      <c r="D388" s="9" t="str">
        <f>"20240801"</f>
        <v>20240801</v>
      </c>
    </row>
    <row r="389" spans="1:4">
      <c r="A389" s="7">
        <v>388</v>
      </c>
      <c r="B389" s="9" t="s">
        <v>640</v>
      </c>
      <c r="C389" s="12" t="s">
        <v>641</v>
      </c>
      <c r="D389" s="9" t="str">
        <f>"20241016"</f>
        <v>20241016</v>
      </c>
    </row>
    <row r="390" spans="1:4">
      <c r="A390" s="7">
        <v>389</v>
      </c>
      <c r="B390" s="9" t="s">
        <v>642</v>
      </c>
      <c r="C390" s="12" t="s">
        <v>643</v>
      </c>
      <c r="D390" s="9" t="str">
        <f>"20241018"</f>
        <v>20241018</v>
      </c>
    </row>
    <row r="391" spans="1:4">
      <c r="A391" s="7">
        <v>390</v>
      </c>
      <c r="B391" s="9" t="s">
        <v>644</v>
      </c>
      <c r="C391" s="12" t="s">
        <v>645</v>
      </c>
      <c r="D391" s="9" t="str">
        <f>"20240723"</f>
        <v>20240723</v>
      </c>
    </row>
    <row r="392" spans="1:4">
      <c r="A392" s="7">
        <v>391</v>
      </c>
      <c r="B392" s="9" t="s">
        <v>646</v>
      </c>
      <c r="C392" s="12" t="s">
        <v>647</v>
      </c>
      <c r="D392" s="9" t="str">
        <f>"20240904"</f>
        <v>20240904</v>
      </c>
    </row>
    <row r="393" spans="1:4">
      <c r="A393" s="7">
        <v>392</v>
      </c>
      <c r="B393" s="9" t="s">
        <v>648</v>
      </c>
      <c r="C393" s="12" t="s">
        <v>47</v>
      </c>
      <c r="D393" s="9" t="str">
        <f>"20240909"</f>
        <v>20240909</v>
      </c>
    </row>
    <row r="394" spans="1:4">
      <c r="A394" s="7">
        <v>393</v>
      </c>
      <c r="B394" s="9" t="s">
        <v>649</v>
      </c>
      <c r="C394" s="12" t="s">
        <v>650</v>
      </c>
      <c r="D394" s="9" t="str">
        <f>"20240919"</f>
        <v>20240919</v>
      </c>
    </row>
    <row r="395" spans="1:4">
      <c r="A395" s="7">
        <v>394</v>
      </c>
      <c r="B395" s="9" t="s">
        <v>651</v>
      </c>
      <c r="C395" s="12" t="s">
        <v>652</v>
      </c>
      <c r="D395" s="9" t="str">
        <f>"20240925"</f>
        <v>20240925</v>
      </c>
    </row>
    <row r="396" spans="1:4">
      <c r="A396" s="7">
        <v>395</v>
      </c>
      <c r="B396" s="9" t="s">
        <v>653</v>
      </c>
      <c r="C396" s="12" t="s">
        <v>342</v>
      </c>
      <c r="D396" s="9" t="str">
        <f>"20240728"</f>
        <v>20240728</v>
      </c>
    </row>
    <row r="397" spans="1:4">
      <c r="A397" s="7">
        <v>396</v>
      </c>
      <c r="B397" s="9" t="s">
        <v>654</v>
      </c>
      <c r="C397" s="12" t="s">
        <v>655</v>
      </c>
      <c r="D397" s="9" t="str">
        <f>"20240626"</f>
        <v>20240626</v>
      </c>
    </row>
    <row r="398" spans="1:4">
      <c r="A398" s="7">
        <v>397</v>
      </c>
      <c r="B398" s="9" t="s">
        <v>656</v>
      </c>
      <c r="C398" s="12" t="s">
        <v>657</v>
      </c>
      <c r="D398" s="9" t="str">
        <f>"20240521"</f>
        <v>20240521</v>
      </c>
    </row>
    <row r="399" spans="1:4">
      <c r="A399" s="7">
        <v>398</v>
      </c>
      <c r="B399" s="9" t="s">
        <v>658</v>
      </c>
      <c r="C399" s="12" t="s">
        <v>35</v>
      </c>
      <c r="D399" s="9" t="str">
        <f>"20240728"</f>
        <v>20240728</v>
      </c>
    </row>
    <row r="400" spans="1:4">
      <c r="A400" s="7">
        <v>399</v>
      </c>
      <c r="B400" s="9" t="s">
        <v>659</v>
      </c>
      <c r="C400" s="12" t="s">
        <v>660</v>
      </c>
      <c r="D400" s="9" t="str">
        <f>"20240505"</f>
        <v>20240505</v>
      </c>
    </row>
    <row r="401" spans="1:4">
      <c r="A401" s="7">
        <v>400</v>
      </c>
      <c r="B401" s="9" t="s">
        <v>661</v>
      </c>
      <c r="C401" s="12" t="s">
        <v>424</v>
      </c>
      <c r="D401" s="9" t="str">
        <f>"20240830"</f>
        <v>20240830</v>
      </c>
    </row>
    <row r="402" spans="1:4">
      <c r="A402" s="7">
        <v>401</v>
      </c>
      <c r="B402" s="9" t="s">
        <v>662</v>
      </c>
      <c r="C402" s="12" t="s">
        <v>176</v>
      </c>
      <c r="D402" s="9" t="str">
        <f>"20240413"</f>
        <v>20240413</v>
      </c>
    </row>
    <row r="403" spans="1:4">
      <c r="A403" s="7">
        <v>402</v>
      </c>
      <c r="B403" s="9" t="s">
        <v>663</v>
      </c>
      <c r="C403" s="12" t="s">
        <v>105</v>
      </c>
      <c r="D403" s="9" t="str">
        <f>"20240922"</f>
        <v>20240922</v>
      </c>
    </row>
    <row r="404" spans="1:4">
      <c r="A404" s="7">
        <v>403</v>
      </c>
      <c r="B404" s="9" t="s">
        <v>664</v>
      </c>
      <c r="C404" s="12" t="s">
        <v>79</v>
      </c>
      <c r="D404" s="9" t="str">
        <f>"20240716"</f>
        <v>20240716</v>
      </c>
    </row>
    <row r="405" spans="1:4">
      <c r="A405" s="7">
        <v>404</v>
      </c>
      <c r="B405" s="9" t="s">
        <v>665</v>
      </c>
      <c r="C405" s="12" t="s">
        <v>666</v>
      </c>
      <c r="D405" s="9" t="str">
        <f>"20240806"</f>
        <v>20240806</v>
      </c>
    </row>
    <row r="406" spans="1:4">
      <c r="A406" s="7">
        <v>405</v>
      </c>
      <c r="B406" s="9" t="s">
        <v>667</v>
      </c>
      <c r="C406" s="12" t="s">
        <v>178</v>
      </c>
      <c r="D406" s="9" t="str">
        <f>"20240615"</f>
        <v>20240615</v>
      </c>
    </row>
    <row r="407" spans="1:4">
      <c r="A407" s="7">
        <v>406</v>
      </c>
      <c r="B407" s="9" t="s">
        <v>668</v>
      </c>
      <c r="C407" s="12" t="s">
        <v>669</v>
      </c>
      <c r="D407" s="9" t="str">
        <f>"20240720"</f>
        <v>20240720</v>
      </c>
    </row>
    <row r="408" spans="1:4">
      <c r="A408" s="7">
        <v>407</v>
      </c>
      <c r="B408" s="9" t="s">
        <v>670</v>
      </c>
      <c r="C408" s="12" t="s">
        <v>249</v>
      </c>
      <c r="D408" s="9" t="str">
        <f>"20240503"</f>
        <v>20240503</v>
      </c>
    </row>
    <row r="409" spans="1:4">
      <c r="A409" s="7">
        <v>408</v>
      </c>
      <c r="B409" s="9" t="s">
        <v>671</v>
      </c>
      <c r="C409" s="12" t="s">
        <v>372</v>
      </c>
      <c r="D409" s="9" t="str">
        <f>"20241001"</f>
        <v>20241001</v>
      </c>
    </row>
    <row r="410" spans="1:4">
      <c r="A410" s="7">
        <v>409</v>
      </c>
      <c r="B410" s="9" t="s">
        <v>672</v>
      </c>
      <c r="C410" s="12" t="s">
        <v>566</v>
      </c>
      <c r="D410" s="9" t="str">
        <f>"20240604"</f>
        <v>20240604</v>
      </c>
    </row>
    <row r="411" spans="1:4">
      <c r="A411" s="7">
        <v>410</v>
      </c>
      <c r="B411" s="9" t="s">
        <v>673</v>
      </c>
      <c r="C411" s="12" t="s">
        <v>477</v>
      </c>
      <c r="D411" s="9" t="str">
        <f>"20240720"</f>
        <v>20240720</v>
      </c>
    </row>
    <row r="412" spans="1:4">
      <c r="A412" s="7">
        <v>411</v>
      </c>
      <c r="B412" s="9" t="s">
        <v>674</v>
      </c>
      <c r="C412" s="12" t="s">
        <v>675</v>
      </c>
      <c r="D412" s="9" t="str">
        <f>"20240518"</f>
        <v>20240518</v>
      </c>
    </row>
    <row r="413" spans="1:4">
      <c r="A413" s="7">
        <v>412</v>
      </c>
      <c r="B413" s="9" t="s">
        <v>676</v>
      </c>
      <c r="C413" s="12" t="s">
        <v>677</v>
      </c>
      <c r="D413" s="9" t="str">
        <f>"20240719"</f>
        <v>20240719</v>
      </c>
    </row>
    <row r="414" spans="1:4">
      <c r="A414" s="7">
        <v>413</v>
      </c>
      <c r="B414" s="9" t="s">
        <v>678</v>
      </c>
      <c r="C414" s="12" t="s">
        <v>60</v>
      </c>
      <c r="D414" s="9" t="str">
        <f>"20240903"</f>
        <v>20240903</v>
      </c>
    </row>
    <row r="415" spans="1:4">
      <c r="A415" s="7">
        <v>414</v>
      </c>
      <c r="B415" s="9" t="s">
        <v>679</v>
      </c>
      <c r="C415" s="12" t="s">
        <v>202</v>
      </c>
      <c r="D415" s="9" t="str">
        <f>"20241018"</f>
        <v>20241018</v>
      </c>
    </row>
    <row r="416" spans="1:4">
      <c r="A416" s="7">
        <v>415</v>
      </c>
      <c r="B416" s="9" t="s">
        <v>466</v>
      </c>
      <c r="C416" s="12" t="s">
        <v>397</v>
      </c>
      <c r="D416" s="9" t="str">
        <f>"20240725"</f>
        <v>20240725</v>
      </c>
    </row>
    <row r="417" spans="1:4">
      <c r="A417" s="7">
        <v>416</v>
      </c>
      <c r="B417" s="9" t="s">
        <v>680</v>
      </c>
      <c r="C417" s="12" t="s">
        <v>267</v>
      </c>
      <c r="D417" s="9" t="str">
        <f>"20241029"</f>
        <v>20241029</v>
      </c>
    </row>
    <row r="418" spans="1:4">
      <c r="A418" s="7">
        <v>417</v>
      </c>
      <c r="B418" s="9" t="s">
        <v>681</v>
      </c>
      <c r="C418" s="12" t="s">
        <v>682</v>
      </c>
      <c r="D418" s="9" t="str">
        <f>"20240727"</f>
        <v>20240727</v>
      </c>
    </row>
    <row r="419" spans="1:4">
      <c r="A419" s="7">
        <v>418</v>
      </c>
      <c r="B419" s="9" t="s">
        <v>683</v>
      </c>
      <c r="C419" s="12" t="s">
        <v>33</v>
      </c>
      <c r="D419" s="9" t="str">
        <f>"20240719"</f>
        <v>20240719</v>
      </c>
    </row>
    <row r="420" spans="1:4">
      <c r="A420" s="7">
        <v>419</v>
      </c>
      <c r="B420" s="9" t="s">
        <v>684</v>
      </c>
      <c r="C420" s="12" t="s">
        <v>685</v>
      </c>
      <c r="D420" s="9" t="str">
        <f>"20240721"</f>
        <v>20240721</v>
      </c>
    </row>
    <row r="421" spans="1:4">
      <c r="A421" s="7">
        <v>420</v>
      </c>
      <c r="B421" s="9" t="s">
        <v>686</v>
      </c>
      <c r="C421" s="12" t="s">
        <v>397</v>
      </c>
      <c r="D421" s="9" t="str">
        <f>"20240916"</f>
        <v>20240916</v>
      </c>
    </row>
    <row r="422" spans="1:4">
      <c r="A422" s="7">
        <v>421</v>
      </c>
      <c r="B422" s="9" t="s">
        <v>687</v>
      </c>
      <c r="C422" s="12" t="s">
        <v>251</v>
      </c>
      <c r="D422" s="9" t="str">
        <f>"20240719"</f>
        <v>20240719</v>
      </c>
    </row>
    <row r="423" spans="1:4">
      <c r="A423" s="7">
        <v>422</v>
      </c>
      <c r="B423" s="9" t="s">
        <v>688</v>
      </c>
      <c r="C423" s="12" t="s">
        <v>289</v>
      </c>
      <c r="D423" s="9" t="str">
        <f>"20240516"</f>
        <v>20240516</v>
      </c>
    </row>
    <row r="424" spans="1:4">
      <c r="A424" s="7">
        <v>423</v>
      </c>
      <c r="B424" s="9" t="s">
        <v>689</v>
      </c>
      <c r="C424" s="12" t="s">
        <v>397</v>
      </c>
      <c r="D424" s="9" t="str">
        <f>"20241015"</f>
        <v>20241015</v>
      </c>
    </row>
    <row r="425" spans="1:4">
      <c r="A425" s="7">
        <v>424</v>
      </c>
      <c r="B425" s="9" t="s">
        <v>690</v>
      </c>
      <c r="C425" s="12" t="s">
        <v>35</v>
      </c>
      <c r="D425" s="9" t="str">
        <f>"20240719"</f>
        <v>20240719</v>
      </c>
    </row>
    <row r="426" spans="1:4">
      <c r="A426" s="7">
        <v>425</v>
      </c>
      <c r="B426" s="9" t="s">
        <v>691</v>
      </c>
      <c r="C426" s="12" t="s">
        <v>692</v>
      </c>
      <c r="D426" s="9" t="str">
        <f>"20240911"</f>
        <v>20240911</v>
      </c>
    </row>
    <row r="427" spans="1:4">
      <c r="A427" s="7">
        <v>426</v>
      </c>
      <c r="B427" s="9" t="s">
        <v>693</v>
      </c>
      <c r="C427" s="12" t="s">
        <v>694</v>
      </c>
      <c r="D427" s="9" t="str">
        <f>"20241022"</f>
        <v>20241022</v>
      </c>
    </row>
    <row r="428" spans="1:4">
      <c r="A428" s="7">
        <v>427</v>
      </c>
      <c r="B428" s="9" t="s">
        <v>695</v>
      </c>
      <c r="C428" s="12" t="s">
        <v>696</v>
      </c>
      <c r="D428" s="9" t="str">
        <f>"20240709"</f>
        <v>20240709</v>
      </c>
    </row>
    <row r="429" spans="1:4">
      <c r="A429" s="7">
        <v>428</v>
      </c>
      <c r="B429" s="9" t="s">
        <v>697</v>
      </c>
      <c r="C429" s="12" t="s">
        <v>185</v>
      </c>
      <c r="D429" s="9" t="str">
        <f>"20240715"</f>
        <v>20240715</v>
      </c>
    </row>
    <row r="430" spans="1:4">
      <c r="A430" s="7">
        <v>429</v>
      </c>
      <c r="B430" s="9" t="s">
        <v>698</v>
      </c>
      <c r="C430" s="12" t="s">
        <v>699</v>
      </c>
      <c r="D430" s="9" t="str">
        <f>"20240529"</f>
        <v>20240529</v>
      </c>
    </row>
    <row r="431" spans="1:4">
      <c r="A431" s="7">
        <v>430</v>
      </c>
      <c r="B431" s="9" t="s">
        <v>700</v>
      </c>
      <c r="C431" s="12" t="s">
        <v>701</v>
      </c>
      <c r="D431" s="9" t="str">
        <f>"20240707"</f>
        <v>20240707</v>
      </c>
    </row>
    <row r="432" spans="1:4">
      <c r="A432" s="7">
        <v>431</v>
      </c>
      <c r="B432" s="9" t="s">
        <v>702</v>
      </c>
      <c r="C432" s="12" t="s">
        <v>703</v>
      </c>
      <c r="D432" s="9" t="str">
        <f>"20240719"</f>
        <v>20240719</v>
      </c>
    </row>
    <row r="433" spans="1:4">
      <c r="A433" s="7">
        <v>432</v>
      </c>
      <c r="B433" s="9" t="s">
        <v>704</v>
      </c>
      <c r="C433" s="12" t="s">
        <v>321</v>
      </c>
      <c r="D433" s="9" t="str">
        <f>"20240605"</f>
        <v>20240605</v>
      </c>
    </row>
    <row r="434" spans="1:4">
      <c r="A434" s="7">
        <v>433</v>
      </c>
      <c r="B434" s="9" t="s">
        <v>705</v>
      </c>
      <c r="C434" s="12" t="s">
        <v>706</v>
      </c>
      <c r="D434" s="9" t="str">
        <f>"20240616"</f>
        <v>20240616</v>
      </c>
    </row>
    <row r="435" spans="1:4">
      <c r="A435" s="7">
        <v>434</v>
      </c>
      <c r="B435" s="9" t="s">
        <v>707</v>
      </c>
      <c r="C435" s="12" t="s">
        <v>708</v>
      </c>
      <c r="D435" s="9" t="str">
        <f>"20240731"</f>
        <v>20240731</v>
      </c>
    </row>
    <row r="436" spans="1:4">
      <c r="A436" s="7">
        <v>435</v>
      </c>
      <c r="B436" s="9" t="s">
        <v>709</v>
      </c>
      <c r="C436" s="12" t="s">
        <v>154</v>
      </c>
      <c r="D436" s="9" t="str">
        <f>"20240926"</f>
        <v>20240926</v>
      </c>
    </row>
    <row r="437" spans="1:4">
      <c r="A437" s="7">
        <v>436</v>
      </c>
      <c r="B437" s="9" t="s">
        <v>710</v>
      </c>
      <c r="C437" s="12" t="s">
        <v>711</v>
      </c>
      <c r="D437" s="9" t="str">
        <f>"20240929"</f>
        <v>20240929</v>
      </c>
    </row>
    <row r="438" spans="1:4">
      <c r="A438" s="7">
        <v>437</v>
      </c>
      <c r="B438" s="9" t="s">
        <v>712</v>
      </c>
      <c r="C438" s="12" t="s">
        <v>713</v>
      </c>
      <c r="D438" s="9" t="str">
        <f>"20240606"</f>
        <v>20240606</v>
      </c>
    </row>
    <row r="439" spans="1:4">
      <c r="A439" s="7">
        <v>438</v>
      </c>
      <c r="B439" s="9" t="s">
        <v>714</v>
      </c>
      <c r="C439" s="12" t="s">
        <v>338</v>
      </c>
      <c r="D439" s="9" t="str">
        <f>"20240412"</f>
        <v>20240412</v>
      </c>
    </row>
    <row r="440" spans="1:4">
      <c r="A440" s="7">
        <v>439</v>
      </c>
      <c r="B440" s="9" t="s">
        <v>715</v>
      </c>
      <c r="C440" s="12" t="s">
        <v>652</v>
      </c>
      <c r="D440" s="9" t="str">
        <f>"20240912"</f>
        <v>20240912</v>
      </c>
    </row>
    <row r="441" spans="1:4">
      <c r="A441" s="7">
        <v>440</v>
      </c>
      <c r="B441" s="9" t="s">
        <v>716</v>
      </c>
      <c r="C441" s="12" t="s">
        <v>372</v>
      </c>
      <c r="D441" s="9" t="str">
        <f>"20241010"</f>
        <v>20241010</v>
      </c>
    </row>
    <row r="442" spans="1:4">
      <c r="A442" s="7">
        <v>441</v>
      </c>
      <c r="B442" s="9" t="s">
        <v>717</v>
      </c>
      <c r="C442" s="12" t="s">
        <v>718</v>
      </c>
      <c r="D442" s="9" t="str">
        <f>"20240721"</f>
        <v>20240721</v>
      </c>
    </row>
    <row r="443" spans="1:4">
      <c r="A443" s="7">
        <v>442</v>
      </c>
      <c r="B443" s="9" t="s">
        <v>719</v>
      </c>
      <c r="C443" s="12" t="s">
        <v>720</v>
      </c>
      <c r="D443" s="9" t="str">
        <f>"20240710"</f>
        <v>20240710</v>
      </c>
    </row>
    <row r="444" spans="1:4">
      <c r="A444" s="7">
        <v>443</v>
      </c>
      <c r="B444" s="9" t="s">
        <v>721</v>
      </c>
      <c r="C444" s="12" t="s">
        <v>176</v>
      </c>
      <c r="D444" s="9" t="str">
        <f>"20240516"</f>
        <v>20240516</v>
      </c>
    </row>
    <row r="445" spans="1:4">
      <c r="A445" s="7">
        <v>444</v>
      </c>
      <c r="B445" s="9" t="s">
        <v>722</v>
      </c>
      <c r="C445" s="12" t="s">
        <v>338</v>
      </c>
      <c r="D445" s="9" t="str">
        <f>"20240703"</f>
        <v>20240703</v>
      </c>
    </row>
    <row r="446" spans="1:4">
      <c r="A446" s="7">
        <v>445</v>
      </c>
      <c r="B446" s="9" t="s">
        <v>723</v>
      </c>
      <c r="C446" s="12" t="s">
        <v>641</v>
      </c>
      <c r="D446" s="9" t="str">
        <f>"20241012"</f>
        <v>20241012</v>
      </c>
    </row>
    <row r="447" spans="1:4">
      <c r="A447" s="7">
        <v>446</v>
      </c>
      <c r="B447" s="9" t="s">
        <v>724</v>
      </c>
      <c r="C447" s="12" t="s">
        <v>338</v>
      </c>
      <c r="D447" s="9" t="str">
        <f>"20240723"</f>
        <v>20240723</v>
      </c>
    </row>
    <row r="448" spans="1:4">
      <c r="A448" s="7">
        <v>447</v>
      </c>
      <c r="B448" s="9" t="s">
        <v>725</v>
      </c>
      <c r="C448" s="12" t="s">
        <v>183</v>
      </c>
      <c r="D448" s="9" t="str">
        <f>"20240718"</f>
        <v>20240718</v>
      </c>
    </row>
    <row r="449" spans="1:4">
      <c r="A449" s="7">
        <v>448</v>
      </c>
      <c r="B449" s="9" t="s">
        <v>726</v>
      </c>
      <c r="C449" s="12" t="s">
        <v>342</v>
      </c>
      <c r="D449" s="9" t="str">
        <f>"20240718"</f>
        <v>20240718</v>
      </c>
    </row>
    <row r="450" spans="1:4">
      <c r="A450" s="7">
        <v>449</v>
      </c>
      <c r="B450" s="9" t="s">
        <v>727</v>
      </c>
      <c r="C450" s="12" t="s">
        <v>11</v>
      </c>
      <c r="D450" s="9" t="str">
        <f>"20240706"</f>
        <v>20240706</v>
      </c>
    </row>
    <row r="451" spans="1:4">
      <c r="A451" s="7">
        <v>450</v>
      </c>
      <c r="B451" s="9" t="s">
        <v>728</v>
      </c>
      <c r="C451" s="12" t="s">
        <v>132</v>
      </c>
      <c r="D451" s="9" t="str">
        <f>"20240709"</f>
        <v>20240709</v>
      </c>
    </row>
    <row r="452" spans="1:4">
      <c r="A452" s="7">
        <v>451</v>
      </c>
      <c r="B452" s="9" t="s">
        <v>729</v>
      </c>
      <c r="C452" s="12" t="s">
        <v>730</v>
      </c>
      <c r="D452" s="9" t="str">
        <f>"20240711"</f>
        <v>20240711</v>
      </c>
    </row>
    <row r="453" spans="1:4">
      <c r="A453" s="7">
        <v>452</v>
      </c>
      <c r="B453" s="9" t="s">
        <v>731</v>
      </c>
      <c r="C453" s="12" t="s">
        <v>50</v>
      </c>
      <c r="D453" s="9" t="str">
        <f>"20240507"</f>
        <v>20240507</v>
      </c>
    </row>
    <row r="454" spans="1:4">
      <c r="A454" s="7">
        <v>453</v>
      </c>
      <c r="B454" s="9" t="s">
        <v>732</v>
      </c>
      <c r="C454" s="12" t="s">
        <v>15</v>
      </c>
      <c r="D454" s="9" t="str">
        <f>"20240912"</f>
        <v>20240912</v>
      </c>
    </row>
    <row r="455" spans="1:4">
      <c r="A455" s="7">
        <v>454</v>
      </c>
      <c r="B455" s="9" t="s">
        <v>733</v>
      </c>
      <c r="C455" s="12" t="s">
        <v>249</v>
      </c>
      <c r="D455" s="9" t="str">
        <f>"20240409"</f>
        <v>20240409</v>
      </c>
    </row>
    <row r="456" spans="1:4">
      <c r="A456" s="7">
        <v>455</v>
      </c>
      <c r="B456" s="9" t="s">
        <v>734</v>
      </c>
      <c r="C456" s="12" t="s">
        <v>735</v>
      </c>
      <c r="D456" s="9" t="str">
        <f>"20240718"</f>
        <v>20240718</v>
      </c>
    </row>
    <row r="457" spans="1:4">
      <c r="A457" s="7">
        <v>456</v>
      </c>
      <c r="B457" s="9" t="s">
        <v>736</v>
      </c>
      <c r="C457" s="12" t="s">
        <v>31</v>
      </c>
      <c r="D457" s="9" t="str">
        <f>"20240712"</f>
        <v>20240712</v>
      </c>
    </row>
    <row r="458" spans="1:4">
      <c r="A458" s="7">
        <v>457</v>
      </c>
      <c r="B458" s="9" t="s">
        <v>737</v>
      </c>
      <c r="C458" s="12" t="s">
        <v>738</v>
      </c>
      <c r="D458" s="9" t="str">
        <f>"20240721"</f>
        <v>20240721</v>
      </c>
    </row>
    <row r="459" spans="1:4">
      <c r="A459" s="7">
        <v>458</v>
      </c>
      <c r="B459" s="9" t="s">
        <v>739</v>
      </c>
      <c r="C459" s="12" t="s">
        <v>740</v>
      </c>
      <c r="D459" s="9" t="str">
        <f>"20240715"</f>
        <v>20240715</v>
      </c>
    </row>
    <row r="460" spans="1:4">
      <c r="A460" s="7">
        <v>459</v>
      </c>
      <c r="B460" s="9" t="s">
        <v>741</v>
      </c>
      <c r="C460" s="12" t="s">
        <v>742</v>
      </c>
      <c r="D460" s="9" t="str">
        <f>"20240720"</f>
        <v>20240720</v>
      </c>
    </row>
    <row r="461" spans="1:4">
      <c r="A461" s="7">
        <v>460</v>
      </c>
      <c r="B461" s="9" t="s">
        <v>743</v>
      </c>
      <c r="C461" s="12" t="s">
        <v>122</v>
      </c>
      <c r="D461" s="9" t="str">
        <f>"20240814"</f>
        <v>20240814</v>
      </c>
    </row>
    <row r="462" spans="1:4">
      <c r="A462" s="7">
        <v>461</v>
      </c>
      <c r="B462" s="9" t="s">
        <v>744</v>
      </c>
      <c r="C462" s="12" t="s">
        <v>118</v>
      </c>
      <c r="D462" s="9" t="str">
        <f>"20240428"</f>
        <v>20240428</v>
      </c>
    </row>
    <row r="463" spans="1:4">
      <c r="A463" s="7">
        <v>462</v>
      </c>
      <c r="B463" s="9" t="s">
        <v>745</v>
      </c>
      <c r="C463" s="12" t="s">
        <v>746</v>
      </c>
      <c r="D463" s="9" t="str">
        <f>"20240429"</f>
        <v>20240429</v>
      </c>
    </row>
    <row r="464" spans="1:4">
      <c r="A464" s="7">
        <v>463</v>
      </c>
      <c r="B464" s="9" t="s">
        <v>747</v>
      </c>
      <c r="C464" s="12" t="s">
        <v>306</v>
      </c>
      <c r="D464" s="9" t="str">
        <f>"20240706"</f>
        <v>20240706</v>
      </c>
    </row>
    <row r="465" spans="1:4">
      <c r="A465" s="7">
        <v>464</v>
      </c>
      <c r="B465" s="9" t="s">
        <v>748</v>
      </c>
      <c r="C465" s="12" t="s">
        <v>178</v>
      </c>
      <c r="D465" s="9" t="str">
        <f>"20240707"</f>
        <v>20240707</v>
      </c>
    </row>
    <row r="466" spans="1:4">
      <c r="A466" s="7">
        <v>465</v>
      </c>
      <c r="B466" s="9" t="s">
        <v>749</v>
      </c>
      <c r="C466" s="12" t="s">
        <v>750</v>
      </c>
      <c r="D466" s="9" t="str">
        <f>"20240827"</f>
        <v>20240827</v>
      </c>
    </row>
    <row r="467" spans="1:4">
      <c r="A467" s="7">
        <v>466</v>
      </c>
      <c r="B467" s="9" t="s">
        <v>751</v>
      </c>
      <c r="C467" s="12" t="s">
        <v>89</v>
      </c>
      <c r="D467" s="9" t="str">
        <f>"20240402"</f>
        <v>20240402</v>
      </c>
    </row>
    <row r="468" spans="1:4">
      <c r="A468" s="7">
        <v>467</v>
      </c>
      <c r="B468" s="9" t="s">
        <v>752</v>
      </c>
      <c r="C468" s="12" t="s">
        <v>753</v>
      </c>
      <c r="D468" s="9" t="str">
        <f>"20240531"</f>
        <v>20240531</v>
      </c>
    </row>
    <row r="469" spans="1:4">
      <c r="A469" s="7">
        <v>468</v>
      </c>
      <c r="B469" s="9" t="s">
        <v>754</v>
      </c>
      <c r="C469" s="12" t="s">
        <v>755</v>
      </c>
      <c r="D469" s="9" t="str">
        <f>"20240715"</f>
        <v>20240715</v>
      </c>
    </row>
    <row r="470" spans="1:4">
      <c r="A470" s="7">
        <v>469</v>
      </c>
      <c r="B470" s="9" t="s">
        <v>756</v>
      </c>
      <c r="C470" s="12" t="s">
        <v>144</v>
      </c>
      <c r="D470" s="9" t="str">
        <f>"20240704"</f>
        <v>20240704</v>
      </c>
    </row>
    <row r="471" spans="1:4">
      <c r="A471" s="7">
        <v>470</v>
      </c>
      <c r="B471" s="9" t="s">
        <v>757</v>
      </c>
      <c r="C471" s="12" t="s">
        <v>253</v>
      </c>
      <c r="D471" s="9" t="str">
        <f>"20240703"</f>
        <v>20240703</v>
      </c>
    </row>
    <row r="472" spans="1:4">
      <c r="A472" s="7">
        <v>471</v>
      </c>
      <c r="B472" s="9" t="s">
        <v>758</v>
      </c>
      <c r="C472" s="12" t="s">
        <v>417</v>
      </c>
      <c r="D472" s="9" t="str">
        <f>"20241002"</f>
        <v>20241002</v>
      </c>
    </row>
    <row r="473" spans="1:4">
      <c r="A473" s="7">
        <v>472</v>
      </c>
      <c r="B473" s="9" t="s">
        <v>759</v>
      </c>
      <c r="C473" s="12" t="s">
        <v>501</v>
      </c>
      <c r="D473" s="9" t="str">
        <f>"20240904"</f>
        <v>20240904</v>
      </c>
    </row>
    <row r="474" spans="1:4">
      <c r="A474" s="7">
        <v>473</v>
      </c>
      <c r="B474" s="9" t="s">
        <v>760</v>
      </c>
      <c r="C474" s="12" t="s">
        <v>347</v>
      </c>
      <c r="D474" s="9" t="str">
        <f>"20240626"</f>
        <v>20240626</v>
      </c>
    </row>
    <row r="475" spans="1:4">
      <c r="A475" s="7">
        <v>474</v>
      </c>
      <c r="B475" s="9" t="s">
        <v>761</v>
      </c>
      <c r="C475" s="12" t="s">
        <v>412</v>
      </c>
      <c r="D475" s="9" t="str">
        <f>"20240829"</f>
        <v>20240829</v>
      </c>
    </row>
    <row r="476" spans="1:4">
      <c r="A476" s="7">
        <v>475</v>
      </c>
      <c r="B476" s="9" t="s">
        <v>762</v>
      </c>
      <c r="C476" s="12" t="s">
        <v>763</v>
      </c>
      <c r="D476" s="9" t="str">
        <f>"20241031"</f>
        <v>20241031</v>
      </c>
    </row>
    <row r="477" spans="1:4">
      <c r="A477" s="7">
        <v>476</v>
      </c>
      <c r="B477" s="9" t="s">
        <v>764</v>
      </c>
      <c r="C477" s="12" t="s">
        <v>96</v>
      </c>
      <c r="D477" s="9" t="str">
        <f>"20240813"</f>
        <v>20240813</v>
      </c>
    </row>
    <row r="478" spans="1:4">
      <c r="A478" s="7">
        <v>477</v>
      </c>
      <c r="B478" s="9" t="s">
        <v>765</v>
      </c>
      <c r="C478" s="12" t="s">
        <v>766</v>
      </c>
      <c r="D478" s="9" t="str">
        <f>"20240724"</f>
        <v>20240724</v>
      </c>
    </row>
    <row r="479" spans="1:4">
      <c r="A479" s="7">
        <v>478</v>
      </c>
      <c r="B479" s="9" t="s">
        <v>767</v>
      </c>
      <c r="C479" s="12" t="s">
        <v>473</v>
      </c>
      <c r="D479" s="9" t="str">
        <f>"20240522"</f>
        <v>20240522</v>
      </c>
    </row>
    <row r="480" spans="1:4">
      <c r="A480" s="7">
        <v>479</v>
      </c>
      <c r="B480" s="9" t="s">
        <v>768</v>
      </c>
      <c r="C480" s="12" t="s">
        <v>591</v>
      </c>
      <c r="D480" s="9" t="str">
        <f>"20240603"</f>
        <v>20240603</v>
      </c>
    </row>
    <row r="481" spans="1:4">
      <c r="A481" s="7">
        <v>480</v>
      </c>
      <c r="B481" s="9" t="s">
        <v>769</v>
      </c>
      <c r="C481" s="12" t="s">
        <v>770</v>
      </c>
      <c r="D481" s="9" t="str">
        <f>"20240507"</f>
        <v>20240507</v>
      </c>
    </row>
    <row r="482" spans="1:4">
      <c r="A482" s="7">
        <v>481</v>
      </c>
      <c r="B482" s="9" t="s">
        <v>771</v>
      </c>
      <c r="C482" s="12" t="s">
        <v>772</v>
      </c>
      <c r="D482" s="9" t="str">
        <f>"20240719"</f>
        <v>20240719</v>
      </c>
    </row>
    <row r="483" spans="1:4">
      <c r="A483" s="7">
        <v>482</v>
      </c>
      <c r="B483" s="9" t="s">
        <v>773</v>
      </c>
      <c r="C483" s="12" t="s">
        <v>774</v>
      </c>
      <c r="D483" s="9" t="str">
        <f>"20240710"</f>
        <v>20240710</v>
      </c>
    </row>
    <row r="484" spans="1:4">
      <c r="A484" s="7">
        <v>483</v>
      </c>
      <c r="B484" s="9" t="s">
        <v>775</v>
      </c>
      <c r="C484" s="12" t="s">
        <v>79</v>
      </c>
      <c r="D484" s="9" t="str">
        <f>"20240606"</f>
        <v>20240606</v>
      </c>
    </row>
    <row r="485" spans="1:4">
      <c r="A485" s="7">
        <v>484</v>
      </c>
      <c r="B485" s="9" t="s">
        <v>776</v>
      </c>
      <c r="C485" s="12" t="s">
        <v>253</v>
      </c>
      <c r="D485" s="9" t="str">
        <f>"20240910"</f>
        <v>20240910</v>
      </c>
    </row>
    <row r="486" spans="1:4">
      <c r="A486" s="7">
        <v>485</v>
      </c>
      <c r="B486" s="9" t="s">
        <v>777</v>
      </c>
      <c r="C486" s="12" t="s">
        <v>778</v>
      </c>
      <c r="D486" s="9" t="str">
        <f>"20240925"</f>
        <v>20240925</v>
      </c>
    </row>
    <row r="487" spans="1:4">
      <c r="A487" s="7">
        <v>486</v>
      </c>
      <c r="B487" s="9" t="s">
        <v>779</v>
      </c>
      <c r="C487" s="12" t="s">
        <v>780</v>
      </c>
      <c r="D487" s="9" t="str">
        <f>"20240915"</f>
        <v>20240915</v>
      </c>
    </row>
    <row r="488" spans="1:4">
      <c r="A488" s="7">
        <v>487</v>
      </c>
      <c r="B488" s="9" t="s">
        <v>781</v>
      </c>
      <c r="C488" s="12" t="s">
        <v>782</v>
      </c>
      <c r="D488" s="9" t="str">
        <f>"20240923"</f>
        <v>20240923</v>
      </c>
    </row>
    <row r="489" spans="1:4">
      <c r="A489" s="7">
        <v>488</v>
      </c>
      <c r="B489" s="9" t="s">
        <v>783</v>
      </c>
      <c r="C489" s="12" t="s">
        <v>784</v>
      </c>
      <c r="D489" s="9" t="str">
        <f>"20240421"</f>
        <v>20240421</v>
      </c>
    </row>
    <row r="490" spans="1:4">
      <c r="A490" s="7">
        <v>489</v>
      </c>
      <c r="B490" s="9" t="s">
        <v>785</v>
      </c>
      <c r="C490" s="12" t="s">
        <v>786</v>
      </c>
      <c r="D490" s="9" t="str">
        <f>"20240819"</f>
        <v>20240819</v>
      </c>
    </row>
    <row r="491" spans="1:4">
      <c r="A491" s="7">
        <v>490</v>
      </c>
      <c r="B491" s="9" t="s">
        <v>787</v>
      </c>
      <c r="C491" s="12" t="s">
        <v>616</v>
      </c>
      <c r="D491" s="9" t="str">
        <f>"20240625"</f>
        <v>20240625</v>
      </c>
    </row>
    <row r="492" spans="1:4">
      <c r="A492" s="7">
        <v>491</v>
      </c>
      <c r="B492" s="9" t="s">
        <v>788</v>
      </c>
      <c r="C492" s="12" t="s">
        <v>132</v>
      </c>
      <c r="D492" s="9" t="str">
        <f>"20240711"</f>
        <v>20240711</v>
      </c>
    </row>
    <row r="493" spans="1:4">
      <c r="A493" s="7">
        <v>492</v>
      </c>
      <c r="B493" s="9" t="s">
        <v>789</v>
      </c>
      <c r="C493" s="12" t="s">
        <v>790</v>
      </c>
      <c r="D493" s="9" t="str">
        <f>"20240411"</f>
        <v>20240411</v>
      </c>
    </row>
    <row r="494" spans="1:4">
      <c r="A494" s="7">
        <v>493</v>
      </c>
      <c r="B494" s="9" t="s">
        <v>791</v>
      </c>
      <c r="C494" s="12" t="s">
        <v>792</v>
      </c>
      <c r="D494" s="9" t="str">
        <f>"20240612"</f>
        <v>20240612</v>
      </c>
    </row>
    <row r="495" spans="1:4">
      <c r="A495" s="7">
        <v>494</v>
      </c>
      <c r="B495" s="9" t="s">
        <v>793</v>
      </c>
      <c r="C495" s="12" t="s">
        <v>172</v>
      </c>
      <c r="D495" s="9" t="str">
        <f>"20240930"</f>
        <v>20240930</v>
      </c>
    </row>
    <row r="496" spans="1:4">
      <c r="A496" s="7">
        <v>495</v>
      </c>
      <c r="B496" s="9" t="s">
        <v>794</v>
      </c>
      <c r="C496" s="12" t="s">
        <v>13</v>
      </c>
      <c r="D496" s="9" t="str">
        <f>"20240703"</f>
        <v>20240703</v>
      </c>
    </row>
    <row r="497" spans="1:4">
      <c r="A497" s="7">
        <v>496</v>
      </c>
      <c r="B497" s="9" t="s">
        <v>795</v>
      </c>
      <c r="C497" s="12" t="s">
        <v>796</v>
      </c>
      <c r="D497" s="9" t="str">
        <f>"20240716"</f>
        <v>20240716</v>
      </c>
    </row>
    <row r="498" spans="1:4">
      <c r="A498" s="7">
        <v>497</v>
      </c>
      <c r="B498" s="9" t="s">
        <v>797</v>
      </c>
      <c r="C498" s="12" t="s">
        <v>96</v>
      </c>
      <c r="D498" s="9" t="str">
        <f>"20240619"</f>
        <v>20240619</v>
      </c>
    </row>
    <row r="499" spans="1:4">
      <c r="A499" s="7">
        <v>498</v>
      </c>
      <c r="B499" s="9" t="s">
        <v>798</v>
      </c>
      <c r="C499" s="12" t="s">
        <v>25</v>
      </c>
      <c r="D499" s="9" t="str">
        <f>"20240511"</f>
        <v>20240511</v>
      </c>
    </row>
    <row r="500" spans="1:4">
      <c r="A500" s="7">
        <v>499</v>
      </c>
      <c r="B500" s="9" t="s">
        <v>799</v>
      </c>
      <c r="C500" s="12" t="s">
        <v>372</v>
      </c>
      <c r="D500" s="9" t="str">
        <f>"20241012"</f>
        <v>20241012</v>
      </c>
    </row>
    <row r="501" spans="1:4">
      <c r="A501" s="7">
        <v>500</v>
      </c>
      <c r="B501" s="9" t="s">
        <v>800</v>
      </c>
      <c r="C501" s="12" t="s">
        <v>620</v>
      </c>
      <c r="D501" s="9" t="str">
        <f>"20240817"</f>
        <v>20240817</v>
      </c>
    </row>
    <row r="502" spans="1:4">
      <c r="A502" s="7">
        <v>501</v>
      </c>
      <c r="B502" s="9" t="s">
        <v>801</v>
      </c>
      <c r="C502" s="12" t="s">
        <v>782</v>
      </c>
      <c r="D502" s="9" t="str">
        <f>"20240719"</f>
        <v>20240719</v>
      </c>
    </row>
    <row r="503" spans="1:4">
      <c r="A503" s="7">
        <v>502</v>
      </c>
      <c r="B503" s="9" t="s">
        <v>802</v>
      </c>
      <c r="C503" s="12" t="s">
        <v>514</v>
      </c>
      <c r="D503" s="9" t="str">
        <f>"20241023"</f>
        <v>20241023</v>
      </c>
    </row>
    <row r="504" spans="1:4">
      <c r="A504" s="7">
        <v>503</v>
      </c>
      <c r="B504" s="9" t="s">
        <v>803</v>
      </c>
      <c r="C504" s="12" t="s">
        <v>170</v>
      </c>
      <c r="D504" s="9" t="str">
        <f>"20240724"</f>
        <v>20240724</v>
      </c>
    </row>
    <row r="505" spans="1:4">
      <c r="A505" s="7">
        <v>504</v>
      </c>
      <c r="B505" s="9" t="s">
        <v>804</v>
      </c>
      <c r="C505" s="12" t="s">
        <v>235</v>
      </c>
      <c r="D505" s="9" t="str">
        <f>"20240720"</f>
        <v>20240720</v>
      </c>
    </row>
    <row r="506" spans="1:4">
      <c r="A506" s="7">
        <v>505</v>
      </c>
      <c r="B506" s="9" t="s">
        <v>805</v>
      </c>
      <c r="C506" s="12" t="s">
        <v>79</v>
      </c>
      <c r="D506" s="9" t="str">
        <f>"20240902"</f>
        <v>20240902</v>
      </c>
    </row>
    <row r="507" spans="1:4">
      <c r="A507" s="7">
        <v>506</v>
      </c>
      <c r="B507" s="9" t="s">
        <v>806</v>
      </c>
      <c r="C507" s="12" t="s">
        <v>118</v>
      </c>
      <c r="D507" s="9" t="str">
        <f>"20240712"</f>
        <v>20240712</v>
      </c>
    </row>
    <row r="508" spans="1:4">
      <c r="A508" s="7">
        <v>507</v>
      </c>
      <c r="B508" s="9" t="s">
        <v>807</v>
      </c>
      <c r="C508" s="12" t="s">
        <v>808</v>
      </c>
      <c r="D508" s="9" t="str">
        <f>"20240730"</f>
        <v>20240730</v>
      </c>
    </row>
    <row r="509" spans="1:4">
      <c r="A509" s="7">
        <v>508</v>
      </c>
      <c r="B509" s="9" t="s">
        <v>809</v>
      </c>
      <c r="C509" s="12" t="s">
        <v>605</v>
      </c>
      <c r="D509" s="9" t="str">
        <f>"20240709"</f>
        <v>20240709</v>
      </c>
    </row>
    <row r="510" spans="1:4">
      <c r="A510" s="7">
        <v>509</v>
      </c>
      <c r="B510" s="9" t="s">
        <v>810</v>
      </c>
      <c r="C510" s="12" t="s">
        <v>811</v>
      </c>
      <c r="D510" s="9" t="str">
        <f>"20240627"</f>
        <v>20240627</v>
      </c>
    </row>
    <row r="511" spans="1:4">
      <c r="A511" s="7">
        <v>510</v>
      </c>
      <c r="B511" s="9" t="s">
        <v>812</v>
      </c>
      <c r="C511" s="12" t="s">
        <v>60</v>
      </c>
      <c r="D511" s="9" t="str">
        <f>"20240718"</f>
        <v>20240718</v>
      </c>
    </row>
    <row r="512" spans="1:4">
      <c r="A512" s="7">
        <v>511</v>
      </c>
      <c r="B512" s="9" t="s">
        <v>813</v>
      </c>
      <c r="C512" s="12" t="s">
        <v>138</v>
      </c>
      <c r="D512" s="9" t="str">
        <f>"20240712"</f>
        <v>20240712</v>
      </c>
    </row>
    <row r="513" spans="1:4">
      <c r="A513" s="7">
        <v>512</v>
      </c>
      <c r="B513" s="9" t="s">
        <v>814</v>
      </c>
      <c r="C513" s="12" t="s">
        <v>174</v>
      </c>
      <c r="D513" s="9" t="str">
        <f>"20241020"</f>
        <v>20241020</v>
      </c>
    </row>
    <row r="514" spans="1:4">
      <c r="A514" s="7">
        <v>513</v>
      </c>
      <c r="B514" s="9" t="s">
        <v>815</v>
      </c>
      <c r="C514" s="12" t="s">
        <v>816</v>
      </c>
      <c r="D514" s="9" t="str">
        <f>"20240622"</f>
        <v>20240622</v>
      </c>
    </row>
    <row r="515" spans="1:4">
      <c r="A515" s="7">
        <v>514</v>
      </c>
      <c r="B515" s="9" t="s">
        <v>817</v>
      </c>
      <c r="C515" s="12" t="s">
        <v>9</v>
      </c>
      <c r="D515" s="9" t="str">
        <f>"20240731"</f>
        <v>20240731</v>
      </c>
    </row>
    <row r="516" spans="1:4">
      <c r="A516" s="7">
        <v>515</v>
      </c>
      <c r="B516" s="9" t="s">
        <v>818</v>
      </c>
      <c r="C516" s="12" t="s">
        <v>103</v>
      </c>
      <c r="D516" s="9" t="str">
        <f>"20240416"</f>
        <v>20240416</v>
      </c>
    </row>
    <row r="517" spans="1:4">
      <c r="A517" s="7">
        <v>516</v>
      </c>
      <c r="B517" s="9" t="s">
        <v>819</v>
      </c>
      <c r="C517" s="12" t="s">
        <v>820</v>
      </c>
      <c r="D517" s="9" t="str">
        <f>"20240805"</f>
        <v>20240805</v>
      </c>
    </row>
    <row r="518" spans="1:4">
      <c r="A518" s="7">
        <v>517</v>
      </c>
      <c r="B518" s="9" t="s">
        <v>821</v>
      </c>
      <c r="C518" s="12" t="s">
        <v>822</v>
      </c>
      <c r="D518" s="9" t="str">
        <f>"20240801"</f>
        <v>20240801</v>
      </c>
    </row>
    <row r="519" spans="1:4">
      <c r="A519" s="7">
        <v>518</v>
      </c>
      <c r="B519" s="9" t="s">
        <v>823</v>
      </c>
      <c r="C519" s="12" t="s">
        <v>611</v>
      </c>
      <c r="D519" s="9" t="str">
        <f>"20240612"</f>
        <v>20240612</v>
      </c>
    </row>
    <row r="520" spans="1:4">
      <c r="A520" s="7">
        <v>519</v>
      </c>
      <c r="B520" s="9" t="s">
        <v>824</v>
      </c>
      <c r="C520" s="12" t="s">
        <v>33</v>
      </c>
      <c r="D520" s="9" t="str">
        <f>"20240409"</f>
        <v>20240409</v>
      </c>
    </row>
    <row r="521" spans="1:4">
      <c r="A521" s="7">
        <v>520</v>
      </c>
      <c r="B521" s="9" t="s">
        <v>825</v>
      </c>
      <c r="C521" s="12" t="s">
        <v>826</v>
      </c>
      <c r="D521" s="9" t="str">
        <f>"20240801"</f>
        <v>20240801</v>
      </c>
    </row>
    <row r="522" spans="1:4">
      <c r="A522" s="7">
        <v>521</v>
      </c>
      <c r="B522" s="9" t="s">
        <v>827</v>
      </c>
      <c r="C522" s="12" t="s">
        <v>828</v>
      </c>
      <c r="D522" s="9" t="str">
        <f>"20241019"</f>
        <v>20241019</v>
      </c>
    </row>
    <row r="523" spans="1:4">
      <c r="A523" s="7">
        <v>522</v>
      </c>
      <c r="B523" s="9" t="s">
        <v>829</v>
      </c>
      <c r="C523" s="12" t="s">
        <v>501</v>
      </c>
      <c r="D523" s="9" t="str">
        <f>"20240724"</f>
        <v>20240724</v>
      </c>
    </row>
    <row r="524" spans="1:4">
      <c r="A524" s="7">
        <v>523</v>
      </c>
      <c r="B524" s="9" t="s">
        <v>733</v>
      </c>
      <c r="C524" s="12" t="s">
        <v>176</v>
      </c>
      <c r="D524" s="9" t="str">
        <f>"20240522"</f>
        <v>20240522</v>
      </c>
    </row>
    <row r="525" spans="1:4">
      <c r="A525" s="7">
        <v>524</v>
      </c>
      <c r="B525" s="9" t="s">
        <v>830</v>
      </c>
      <c r="C525" s="12" t="s">
        <v>87</v>
      </c>
      <c r="D525" s="9" t="str">
        <f>"20240625"</f>
        <v>20240625</v>
      </c>
    </row>
    <row r="526" spans="1:4">
      <c r="A526" s="7">
        <v>525</v>
      </c>
      <c r="B526" s="9" t="s">
        <v>831</v>
      </c>
      <c r="C526" s="12" t="s">
        <v>429</v>
      </c>
      <c r="D526" s="9" t="str">
        <f>"20240928"</f>
        <v>20240928</v>
      </c>
    </row>
    <row r="527" spans="1:4">
      <c r="A527" s="7">
        <v>526</v>
      </c>
      <c r="B527" s="9" t="s">
        <v>832</v>
      </c>
      <c r="C527" s="12" t="s">
        <v>833</v>
      </c>
      <c r="D527" s="9" t="str">
        <f>"20240912"</f>
        <v>20240912</v>
      </c>
    </row>
    <row r="528" spans="1:4">
      <c r="A528" s="7">
        <v>527</v>
      </c>
      <c r="B528" s="9" t="s">
        <v>834</v>
      </c>
      <c r="C528" s="12" t="s">
        <v>202</v>
      </c>
      <c r="D528" s="9" t="str">
        <f>"20240820"</f>
        <v>20240820</v>
      </c>
    </row>
    <row r="529" spans="1:4">
      <c r="A529" s="7">
        <v>528</v>
      </c>
      <c r="B529" s="9" t="s">
        <v>835</v>
      </c>
      <c r="C529" s="12" t="s">
        <v>79</v>
      </c>
      <c r="D529" s="9" t="str">
        <f>"20240522"</f>
        <v>20240522</v>
      </c>
    </row>
    <row r="530" spans="1:4">
      <c r="A530" s="7">
        <v>529</v>
      </c>
      <c r="B530" s="9" t="s">
        <v>836</v>
      </c>
      <c r="C530" s="12" t="s">
        <v>183</v>
      </c>
      <c r="D530" s="9" t="str">
        <f>"20241004"</f>
        <v>20241004</v>
      </c>
    </row>
    <row r="531" spans="1:4">
      <c r="A531" s="7">
        <v>530</v>
      </c>
      <c r="B531" s="9" t="s">
        <v>837</v>
      </c>
      <c r="C531" s="12" t="s">
        <v>286</v>
      </c>
      <c r="D531" s="9" t="str">
        <f>"20240512"</f>
        <v>20240512</v>
      </c>
    </row>
    <row r="532" spans="1:4">
      <c r="A532" s="7">
        <v>531</v>
      </c>
      <c r="B532" s="9" t="s">
        <v>838</v>
      </c>
      <c r="C532" s="12" t="s">
        <v>839</v>
      </c>
      <c r="D532" s="9" t="str">
        <f>"20240719"</f>
        <v>20240719</v>
      </c>
    </row>
    <row r="533" spans="1:4">
      <c r="A533" s="7">
        <v>532</v>
      </c>
      <c r="B533" s="9" t="s">
        <v>840</v>
      </c>
      <c r="C533" s="12" t="s">
        <v>482</v>
      </c>
      <c r="D533" s="9" t="str">
        <f>"20240621"</f>
        <v>20240621</v>
      </c>
    </row>
    <row r="534" spans="1:4">
      <c r="A534" s="7">
        <v>533</v>
      </c>
      <c r="B534" s="9" t="s">
        <v>841</v>
      </c>
      <c r="C534" s="12" t="s">
        <v>842</v>
      </c>
      <c r="D534" s="9" t="str">
        <f>"20241003"</f>
        <v>20241003</v>
      </c>
    </row>
    <row r="535" spans="1:4">
      <c r="A535" s="7">
        <v>534</v>
      </c>
      <c r="B535" s="9" t="s">
        <v>843</v>
      </c>
      <c r="C535" s="12" t="s">
        <v>844</v>
      </c>
      <c r="D535" s="9" t="str">
        <f>"20240420"</f>
        <v>20240420</v>
      </c>
    </row>
    <row r="536" spans="1:4">
      <c r="A536" s="7">
        <v>535</v>
      </c>
      <c r="B536" s="9" t="s">
        <v>845</v>
      </c>
      <c r="C536" s="12" t="s">
        <v>183</v>
      </c>
      <c r="D536" s="9" t="str">
        <f>"20240515"</f>
        <v>20240515</v>
      </c>
    </row>
    <row r="537" spans="1:4">
      <c r="A537" s="7">
        <v>536</v>
      </c>
      <c r="B537" s="9" t="s">
        <v>846</v>
      </c>
      <c r="C537" s="12" t="s">
        <v>424</v>
      </c>
      <c r="D537" s="9" t="str">
        <f>"20241005"</f>
        <v>20241005</v>
      </c>
    </row>
    <row r="538" spans="1:4">
      <c r="A538" s="7">
        <v>537</v>
      </c>
      <c r="B538" s="9" t="s">
        <v>847</v>
      </c>
      <c r="C538" s="12" t="s">
        <v>848</v>
      </c>
      <c r="D538" s="9" t="str">
        <f>"20240407"</f>
        <v>20240407</v>
      </c>
    </row>
    <row r="539" spans="1:4">
      <c r="A539" s="7">
        <v>538</v>
      </c>
      <c r="B539" s="9" t="s">
        <v>849</v>
      </c>
      <c r="C539" s="12" t="s">
        <v>850</v>
      </c>
      <c r="D539" s="9" t="str">
        <f>"20240830"</f>
        <v>20240830</v>
      </c>
    </row>
    <row r="540" spans="1:4">
      <c r="A540" s="7">
        <v>539</v>
      </c>
      <c r="B540" s="9" t="s">
        <v>851</v>
      </c>
      <c r="C540" s="12" t="s">
        <v>424</v>
      </c>
      <c r="D540" s="9" t="str">
        <f>"20240619"</f>
        <v>20240619</v>
      </c>
    </row>
    <row r="541" spans="1:4">
      <c r="A541" s="7">
        <v>540</v>
      </c>
      <c r="B541" s="9" t="s">
        <v>852</v>
      </c>
      <c r="C541" s="12" t="s">
        <v>853</v>
      </c>
      <c r="D541" s="9" t="str">
        <f>"20241006"</f>
        <v>20241006</v>
      </c>
    </row>
    <row r="542" spans="1:4">
      <c r="A542" s="7">
        <v>541</v>
      </c>
      <c r="B542" s="9" t="s">
        <v>854</v>
      </c>
      <c r="C542" s="12" t="s">
        <v>414</v>
      </c>
      <c r="D542" s="9" t="str">
        <f>"20240719"</f>
        <v>20240719</v>
      </c>
    </row>
    <row r="543" spans="1:4">
      <c r="A543" s="7">
        <v>542</v>
      </c>
      <c r="B543" s="9" t="s">
        <v>855</v>
      </c>
      <c r="C543" s="12" t="s">
        <v>414</v>
      </c>
      <c r="D543" s="9" t="str">
        <f>"20240611"</f>
        <v>20240611</v>
      </c>
    </row>
    <row r="544" spans="1:4">
      <c r="A544" s="7">
        <v>543</v>
      </c>
      <c r="B544" s="9" t="s">
        <v>856</v>
      </c>
      <c r="C544" s="12" t="s">
        <v>220</v>
      </c>
      <c r="D544" s="9" t="str">
        <f>"20241009"</f>
        <v>20241009</v>
      </c>
    </row>
    <row r="545" spans="1:4">
      <c r="A545" s="7">
        <v>544</v>
      </c>
      <c r="B545" s="9" t="s">
        <v>857</v>
      </c>
      <c r="C545" s="12" t="s">
        <v>858</v>
      </c>
      <c r="D545" s="9" t="str">
        <f>"20240717"</f>
        <v>20240717</v>
      </c>
    </row>
    <row r="546" spans="1:4">
      <c r="A546" s="7">
        <v>545</v>
      </c>
      <c r="B546" s="9" t="s">
        <v>859</v>
      </c>
      <c r="C546" s="12" t="s">
        <v>860</v>
      </c>
      <c r="D546" s="9" t="str">
        <f>"20240718"</f>
        <v>20240718</v>
      </c>
    </row>
    <row r="547" spans="1:4">
      <c r="A547" s="7">
        <v>546</v>
      </c>
      <c r="B547" s="9" t="s">
        <v>861</v>
      </c>
      <c r="C547" s="12" t="s">
        <v>862</v>
      </c>
      <c r="D547" s="9" t="str">
        <f>"20240707"</f>
        <v>20240707</v>
      </c>
    </row>
    <row r="548" spans="1:4">
      <c r="A548" s="7">
        <v>547</v>
      </c>
      <c r="B548" s="9" t="s">
        <v>863</v>
      </c>
      <c r="C548" s="12" t="s">
        <v>383</v>
      </c>
      <c r="D548" s="9" t="str">
        <f>"20240626"</f>
        <v>20240626</v>
      </c>
    </row>
    <row r="549" spans="1:4">
      <c r="A549" s="7">
        <v>548</v>
      </c>
      <c r="B549" s="9" t="s">
        <v>864</v>
      </c>
      <c r="C549" s="12" t="s">
        <v>865</v>
      </c>
      <c r="D549" s="9" t="str">
        <f>"20241002"</f>
        <v>20241002</v>
      </c>
    </row>
    <row r="550" spans="1:4">
      <c r="A550" s="7">
        <v>549</v>
      </c>
      <c r="B550" s="9" t="s">
        <v>866</v>
      </c>
      <c r="C550" s="12" t="s">
        <v>867</v>
      </c>
      <c r="D550" s="9" t="str">
        <f>"20241009"</f>
        <v>20241009</v>
      </c>
    </row>
    <row r="551" spans="1:4">
      <c r="A551" s="7">
        <v>550</v>
      </c>
      <c r="B551" s="9" t="s">
        <v>868</v>
      </c>
      <c r="C551" s="12" t="s">
        <v>699</v>
      </c>
      <c r="D551" s="9" t="str">
        <f>"20240624"</f>
        <v>20240624</v>
      </c>
    </row>
    <row r="552" spans="1:4">
      <c r="A552" s="7">
        <v>551</v>
      </c>
      <c r="B552" s="9" t="s">
        <v>869</v>
      </c>
      <c r="C552" s="12" t="s">
        <v>870</v>
      </c>
      <c r="D552" s="9" t="str">
        <f>"20240823"</f>
        <v>20240823</v>
      </c>
    </row>
    <row r="553" spans="1:4">
      <c r="A553" s="7">
        <v>552</v>
      </c>
      <c r="B553" s="9" t="s">
        <v>871</v>
      </c>
      <c r="C553" s="12" t="s">
        <v>872</v>
      </c>
      <c r="D553" s="9" t="str">
        <f>"20241027"</f>
        <v>20241027</v>
      </c>
    </row>
    <row r="554" spans="1:4">
      <c r="A554" s="7">
        <v>553</v>
      </c>
      <c r="B554" s="9" t="s">
        <v>873</v>
      </c>
      <c r="C554" s="12" t="s">
        <v>611</v>
      </c>
      <c r="D554" s="9" t="str">
        <f>"20240721"</f>
        <v>20240721</v>
      </c>
    </row>
    <row r="555" spans="1:4">
      <c r="A555" s="7">
        <v>554</v>
      </c>
      <c r="B555" s="9" t="s">
        <v>874</v>
      </c>
      <c r="C555" s="12" t="s">
        <v>875</v>
      </c>
      <c r="D555" s="9" t="str">
        <f>"20240402"</f>
        <v>20240402</v>
      </c>
    </row>
    <row r="556" spans="1:4">
      <c r="A556" s="7">
        <v>555</v>
      </c>
      <c r="B556" s="9" t="s">
        <v>876</v>
      </c>
      <c r="C556" s="12" t="s">
        <v>230</v>
      </c>
      <c r="D556" s="9" t="str">
        <f>"20240716"</f>
        <v>20240716</v>
      </c>
    </row>
    <row r="557" spans="1:4">
      <c r="A557" s="7">
        <v>556</v>
      </c>
      <c r="B557" s="9" t="s">
        <v>877</v>
      </c>
      <c r="C557" s="12" t="s">
        <v>878</v>
      </c>
      <c r="D557" s="9" t="str">
        <f>"20240915"</f>
        <v>20240915</v>
      </c>
    </row>
    <row r="558" spans="1:4">
      <c r="A558" s="7">
        <v>557</v>
      </c>
      <c r="B558" s="9" t="s">
        <v>879</v>
      </c>
      <c r="C558" s="12" t="s">
        <v>844</v>
      </c>
      <c r="D558" s="9" t="str">
        <f>"20240825"</f>
        <v>20240825</v>
      </c>
    </row>
    <row r="559" spans="1:4">
      <c r="A559" s="7">
        <v>558</v>
      </c>
      <c r="B559" s="9" t="s">
        <v>880</v>
      </c>
      <c r="C559" s="12" t="s">
        <v>347</v>
      </c>
      <c r="D559" s="9" t="str">
        <f>"20241028"</f>
        <v>20241028</v>
      </c>
    </row>
    <row r="560" spans="1:4">
      <c r="A560" s="7">
        <v>559</v>
      </c>
      <c r="B560" s="9" t="s">
        <v>881</v>
      </c>
      <c r="C560" s="12" t="s">
        <v>103</v>
      </c>
      <c r="D560" s="9" t="str">
        <f>"20240516"</f>
        <v>20240516</v>
      </c>
    </row>
    <row r="561" spans="1:4">
      <c r="A561" s="7">
        <v>560</v>
      </c>
      <c r="B561" s="9" t="s">
        <v>882</v>
      </c>
      <c r="C561" s="12" t="s">
        <v>47</v>
      </c>
      <c r="D561" s="9" t="str">
        <f>"20240710"</f>
        <v>20240710</v>
      </c>
    </row>
    <row r="562" spans="1:4">
      <c r="A562" s="7">
        <v>561</v>
      </c>
      <c r="B562" s="9" t="s">
        <v>883</v>
      </c>
      <c r="C562" s="12" t="s">
        <v>611</v>
      </c>
      <c r="D562" s="9" t="str">
        <f>"20240720"</f>
        <v>20240720</v>
      </c>
    </row>
    <row r="563" spans="1:4">
      <c r="A563" s="7">
        <v>562</v>
      </c>
      <c r="B563" s="9" t="s">
        <v>884</v>
      </c>
      <c r="C563" s="12" t="s">
        <v>116</v>
      </c>
      <c r="D563" s="9" t="str">
        <f>"20240717"</f>
        <v>20240717</v>
      </c>
    </row>
    <row r="564" spans="1:4">
      <c r="A564" s="7">
        <v>563</v>
      </c>
      <c r="B564" s="9" t="s">
        <v>885</v>
      </c>
      <c r="C564" s="12" t="s">
        <v>886</v>
      </c>
      <c r="D564" s="9" t="str">
        <f>"20240612"</f>
        <v>20240612</v>
      </c>
    </row>
    <row r="565" spans="1:4">
      <c r="A565" s="7">
        <v>564</v>
      </c>
      <c r="B565" s="9" t="s">
        <v>887</v>
      </c>
      <c r="C565" s="12" t="s">
        <v>870</v>
      </c>
      <c r="D565" s="9" t="str">
        <f>"20241030"</f>
        <v>20241030</v>
      </c>
    </row>
    <row r="566" spans="1:4">
      <c r="A566" s="7">
        <v>565</v>
      </c>
      <c r="B566" s="9" t="s">
        <v>888</v>
      </c>
      <c r="C566" s="12" t="s">
        <v>889</v>
      </c>
      <c r="D566" s="9" t="str">
        <f>"20240619"</f>
        <v>20240619</v>
      </c>
    </row>
    <row r="567" spans="1:4">
      <c r="A567" s="7">
        <v>566</v>
      </c>
      <c r="B567" s="9" t="s">
        <v>890</v>
      </c>
      <c r="C567" s="12" t="s">
        <v>750</v>
      </c>
      <c r="D567" s="9" t="str">
        <f>"20240426"</f>
        <v>20240426</v>
      </c>
    </row>
    <row r="568" spans="1:4">
      <c r="A568" s="7">
        <v>567</v>
      </c>
      <c r="B568" s="9" t="s">
        <v>891</v>
      </c>
      <c r="C568" s="12" t="s">
        <v>187</v>
      </c>
      <c r="D568" s="9" t="str">
        <f>"20240723"</f>
        <v>20240723</v>
      </c>
    </row>
    <row r="569" spans="1:4">
      <c r="A569" s="7">
        <v>568</v>
      </c>
      <c r="B569" s="9" t="s">
        <v>892</v>
      </c>
      <c r="C569" s="12" t="s">
        <v>13</v>
      </c>
      <c r="D569" s="9" t="str">
        <f>"20240915"</f>
        <v>20240915</v>
      </c>
    </row>
    <row r="570" spans="1:4">
      <c r="A570" s="7">
        <v>569</v>
      </c>
      <c r="B570" s="9" t="s">
        <v>893</v>
      </c>
      <c r="C570" s="12" t="s">
        <v>202</v>
      </c>
      <c r="D570" s="9" t="str">
        <f>"20241001"</f>
        <v>20241001</v>
      </c>
    </row>
    <row r="571" spans="1:4">
      <c r="A571" s="7">
        <v>570</v>
      </c>
      <c r="B571" s="9" t="s">
        <v>894</v>
      </c>
      <c r="C571" s="12" t="s">
        <v>372</v>
      </c>
      <c r="D571" s="9" t="str">
        <f>"20240511"</f>
        <v>20240511</v>
      </c>
    </row>
    <row r="572" spans="1:4">
      <c r="A572" s="7">
        <v>571</v>
      </c>
      <c r="B572" s="9" t="s">
        <v>895</v>
      </c>
      <c r="C572" s="12" t="s">
        <v>896</v>
      </c>
      <c r="D572" s="9" t="str">
        <f>"20240722"</f>
        <v>20240722</v>
      </c>
    </row>
    <row r="573" spans="1:4">
      <c r="A573" s="7">
        <v>572</v>
      </c>
      <c r="B573" s="9" t="s">
        <v>897</v>
      </c>
      <c r="C573" s="12" t="s">
        <v>122</v>
      </c>
      <c r="D573" s="9" t="str">
        <f>"20241009"</f>
        <v>20241009</v>
      </c>
    </row>
    <row r="574" spans="1:4">
      <c r="A574" s="7">
        <v>573</v>
      </c>
      <c r="B574" s="9" t="s">
        <v>898</v>
      </c>
      <c r="C574" s="12" t="s">
        <v>251</v>
      </c>
      <c r="D574" s="9" t="str">
        <f>"20241023"</f>
        <v>20241023</v>
      </c>
    </row>
    <row r="575" spans="1:4">
      <c r="A575" s="7">
        <v>574</v>
      </c>
      <c r="B575" s="9" t="s">
        <v>899</v>
      </c>
      <c r="C575" s="12" t="s">
        <v>356</v>
      </c>
      <c r="D575" s="9" t="str">
        <f>"20241022"</f>
        <v>20241022</v>
      </c>
    </row>
    <row r="576" spans="1:4">
      <c r="A576" s="7">
        <v>575</v>
      </c>
      <c r="B576" s="9" t="s">
        <v>900</v>
      </c>
      <c r="C576" s="12" t="s">
        <v>89</v>
      </c>
      <c r="D576" s="9" t="str">
        <f>"20241009"</f>
        <v>20241009</v>
      </c>
    </row>
    <row r="577" spans="1:4">
      <c r="A577" s="7">
        <v>576</v>
      </c>
      <c r="B577" s="9" t="s">
        <v>901</v>
      </c>
      <c r="C577" s="12" t="s">
        <v>902</v>
      </c>
      <c r="D577" s="9" t="str">
        <f>"20240805"</f>
        <v>20240805</v>
      </c>
    </row>
    <row r="578" spans="1:4">
      <c r="A578" s="7">
        <v>577</v>
      </c>
      <c r="B578" s="9" t="s">
        <v>903</v>
      </c>
      <c r="C578" s="12" t="s">
        <v>168</v>
      </c>
      <c r="D578" s="9" t="str">
        <f>"20240731"</f>
        <v>20240731</v>
      </c>
    </row>
    <row r="579" spans="1:4">
      <c r="A579" s="7">
        <v>578</v>
      </c>
      <c r="B579" s="9" t="s">
        <v>904</v>
      </c>
      <c r="C579" s="12" t="s">
        <v>17</v>
      </c>
      <c r="D579" s="9" t="str">
        <f>"20240711"</f>
        <v>20240711</v>
      </c>
    </row>
    <row r="580" spans="1:4">
      <c r="A580" s="7">
        <v>579</v>
      </c>
      <c r="B580" s="9" t="s">
        <v>905</v>
      </c>
      <c r="C580" s="12" t="s">
        <v>906</v>
      </c>
      <c r="D580" s="9" t="str">
        <f>"20240719"</f>
        <v>20240719</v>
      </c>
    </row>
    <row r="581" spans="1:4">
      <c r="A581" s="7">
        <v>580</v>
      </c>
      <c r="B581" s="9" t="s">
        <v>907</v>
      </c>
      <c r="C581" s="12" t="s">
        <v>424</v>
      </c>
      <c r="D581" s="9" t="str">
        <f>"20240910"</f>
        <v>20240910</v>
      </c>
    </row>
    <row r="582" spans="1:4">
      <c r="A582" s="7">
        <v>581</v>
      </c>
      <c r="B582" s="9" t="s">
        <v>908</v>
      </c>
      <c r="C582" s="12" t="s">
        <v>120</v>
      </c>
      <c r="D582" s="9" t="str">
        <f>"20240909"</f>
        <v>20240909</v>
      </c>
    </row>
    <row r="583" spans="1:4">
      <c r="A583" s="7">
        <v>582</v>
      </c>
      <c r="B583" s="9" t="s">
        <v>909</v>
      </c>
      <c r="C583" s="12" t="s">
        <v>414</v>
      </c>
      <c r="D583" s="9" t="str">
        <f>"20240902"</f>
        <v>20240902</v>
      </c>
    </row>
    <row r="584" spans="1:4">
      <c r="A584" s="7">
        <v>583</v>
      </c>
      <c r="B584" s="9" t="s">
        <v>910</v>
      </c>
      <c r="C584" s="12" t="s">
        <v>902</v>
      </c>
      <c r="D584" s="9" t="str">
        <f>"20240709"</f>
        <v>20240709</v>
      </c>
    </row>
    <row r="585" spans="1:4">
      <c r="A585" s="7">
        <v>584</v>
      </c>
      <c r="B585" s="9" t="s">
        <v>911</v>
      </c>
      <c r="C585" s="12" t="s">
        <v>912</v>
      </c>
      <c r="D585" s="9" t="str">
        <f>"20240704"</f>
        <v>20240704</v>
      </c>
    </row>
    <row r="586" spans="1:4">
      <c r="A586" s="7">
        <v>585</v>
      </c>
      <c r="B586" s="9" t="s">
        <v>913</v>
      </c>
      <c r="C586" s="12" t="s">
        <v>21</v>
      </c>
      <c r="D586" s="9" t="str">
        <f>"20240414"</f>
        <v>20240414</v>
      </c>
    </row>
    <row r="587" spans="1:4">
      <c r="A587" s="7">
        <v>586</v>
      </c>
      <c r="B587" s="9" t="s">
        <v>914</v>
      </c>
      <c r="C587" s="12" t="s">
        <v>180</v>
      </c>
      <c r="D587" s="9" t="str">
        <f>"20240816"</f>
        <v>20240816</v>
      </c>
    </row>
    <row r="588" spans="1:4">
      <c r="A588" s="7">
        <v>587</v>
      </c>
      <c r="B588" s="9" t="s">
        <v>915</v>
      </c>
      <c r="C588" s="12" t="s">
        <v>916</v>
      </c>
      <c r="D588" s="9" t="str">
        <f>"20240805"</f>
        <v>20240805</v>
      </c>
    </row>
    <row r="589" spans="1:4">
      <c r="A589" s="7">
        <v>588</v>
      </c>
      <c r="B589" s="9" t="s">
        <v>917</v>
      </c>
      <c r="C589" s="12" t="s">
        <v>918</v>
      </c>
      <c r="D589" s="9" t="str">
        <f>"20240511"</f>
        <v>20240511</v>
      </c>
    </row>
    <row r="590" spans="1:4">
      <c r="A590" s="7">
        <v>589</v>
      </c>
      <c r="B590" s="9" t="s">
        <v>919</v>
      </c>
      <c r="C590" s="12" t="s">
        <v>920</v>
      </c>
      <c r="D590" s="9" t="str">
        <f>"20240724"</f>
        <v>20240724</v>
      </c>
    </row>
    <row r="591" spans="1:4">
      <c r="A591" s="7">
        <v>590</v>
      </c>
      <c r="B591" s="9" t="s">
        <v>921</v>
      </c>
      <c r="C591" s="12" t="s">
        <v>347</v>
      </c>
      <c r="D591" s="9" t="str">
        <f>"20240528"</f>
        <v>20240528</v>
      </c>
    </row>
    <row r="592" spans="1:4">
      <c r="A592" s="7">
        <v>591</v>
      </c>
      <c r="B592" s="9" t="s">
        <v>922</v>
      </c>
      <c r="C592" s="12" t="s">
        <v>207</v>
      </c>
      <c r="D592" s="9" t="str">
        <f>"20240722"</f>
        <v>20240722</v>
      </c>
    </row>
    <row r="593" spans="1:4">
      <c r="A593" s="7">
        <v>592</v>
      </c>
      <c r="B593" s="9" t="s">
        <v>923</v>
      </c>
      <c r="C593" s="12" t="s">
        <v>870</v>
      </c>
      <c r="D593" s="9" t="str">
        <f>"20240421"</f>
        <v>20240421</v>
      </c>
    </row>
    <row r="594" spans="1:4">
      <c r="A594" s="7">
        <v>593</v>
      </c>
      <c r="B594" s="9" t="s">
        <v>924</v>
      </c>
      <c r="C594" s="12" t="s">
        <v>47</v>
      </c>
      <c r="D594" s="9" t="str">
        <f>"20241009"</f>
        <v>20241009</v>
      </c>
    </row>
    <row r="595" spans="1:4">
      <c r="A595" s="7">
        <v>594</v>
      </c>
      <c r="B595" s="9" t="s">
        <v>925</v>
      </c>
      <c r="C595" s="12" t="s">
        <v>170</v>
      </c>
      <c r="D595" s="9" t="str">
        <f>"20240520"</f>
        <v>20240520</v>
      </c>
    </row>
    <row r="596" spans="1:4">
      <c r="A596" s="7">
        <v>595</v>
      </c>
      <c r="B596" s="9" t="s">
        <v>926</v>
      </c>
      <c r="C596" s="12" t="s">
        <v>338</v>
      </c>
      <c r="D596" s="9" t="str">
        <f>"20240412"</f>
        <v>20240412</v>
      </c>
    </row>
    <row r="597" spans="1:4">
      <c r="A597" s="7">
        <v>596</v>
      </c>
      <c r="B597" s="9" t="s">
        <v>927</v>
      </c>
      <c r="C597" s="12" t="s">
        <v>928</v>
      </c>
      <c r="D597" s="9" t="str">
        <f>"20241012"</f>
        <v>20241012</v>
      </c>
    </row>
    <row r="598" spans="1:4">
      <c r="A598" s="7">
        <v>597</v>
      </c>
      <c r="B598" s="9" t="s">
        <v>929</v>
      </c>
      <c r="C598" s="12" t="s">
        <v>930</v>
      </c>
      <c r="D598" s="9" t="str">
        <f>"20240424"</f>
        <v>20240424</v>
      </c>
    </row>
    <row r="599" spans="1:4">
      <c r="A599" s="7">
        <v>598</v>
      </c>
      <c r="B599" s="9" t="s">
        <v>931</v>
      </c>
      <c r="C599" s="12" t="s">
        <v>932</v>
      </c>
      <c r="D599" s="9" t="str">
        <f>"20240715"</f>
        <v>20240715</v>
      </c>
    </row>
    <row r="600" spans="1:4">
      <c r="A600" s="7">
        <v>599</v>
      </c>
      <c r="B600" s="9" t="s">
        <v>933</v>
      </c>
      <c r="C600" s="12" t="s">
        <v>47</v>
      </c>
      <c r="D600" s="9" t="str">
        <f>"20240613"</f>
        <v>20240613</v>
      </c>
    </row>
    <row r="601" spans="1:4">
      <c r="A601" s="7">
        <v>600</v>
      </c>
      <c r="B601" s="9" t="s">
        <v>934</v>
      </c>
      <c r="C601" s="12" t="s">
        <v>35</v>
      </c>
      <c r="D601" s="9" t="str">
        <f>"20240625"</f>
        <v>20240625</v>
      </c>
    </row>
    <row r="602" spans="1:4">
      <c r="A602" s="7">
        <v>601</v>
      </c>
      <c r="B602" s="9" t="s">
        <v>935</v>
      </c>
      <c r="C602" s="12" t="s">
        <v>144</v>
      </c>
      <c r="D602" s="9" t="str">
        <f>"20241026"</f>
        <v>20241026</v>
      </c>
    </row>
    <row r="603" spans="1:4">
      <c r="A603" s="7">
        <v>602</v>
      </c>
      <c r="B603" s="9" t="s">
        <v>936</v>
      </c>
      <c r="C603" s="12" t="s">
        <v>147</v>
      </c>
      <c r="D603" s="9" t="str">
        <f>"20241016"</f>
        <v>20241016</v>
      </c>
    </row>
    <row r="604" spans="1:4">
      <c r="A604" s="7">
        <v>603</v>
      </c>
      <c r="B604" s="9" t="s">
        <v>937</v>
      </c>
      <c r="C604" s="12" t="s">
        <v>358</v>
      </c>
      <c r="D604" s="9" t="str">
        <f>"20240802"</f>
        <v>20240802</v>
      </c>
    </row>
    <row r="605" spans="1:4">
      <c r="A605" s="7">
        <v>604</v>
      </c>
      <c r="B605" s="9" t="s">
        <v>938</v>
      </c>
      <c r="C605" s="12" t="s">
        <v>605</v>
      </c>
      <c r="D605" s="9" t="str">
        <f>"20240603"</f>
        <v>20240603</v>
      </c>
    </row>
    <row r="606" spans="1:4">
      <c r="A606" s="7">
        <v>605</v>
      </c>
      <c r="B606" s="9" t="s">
        <v>939</v>
      </c>
      <c r="C606" s="12" t="s">
        <v>940</v>
      </c>
      <c r="D606" s="9" t="str">
        <f>"20241012"</f>
        <v>20241012</v>
      </c>
    </row>
    <row r="607" spans="1:4">
      <c r="A607" s="7">
        <v>606</v>
      </c>
      <c r="B607" s="9" t="s">
        <v>941</v>
      </c>
      <c r="C607" s="12" t="s">
        <v>942</v>
      </c>
      <c r="D607" s="9" t="str">
        <f>"20240720"</f>
        <v>20240720</v>
      </c>
    </row>
    <row r="608" spans="1:4">
      <c r="A608" s="7">
        <v>607</v>
      </c>
      <c r="B608" s="9" t="s">
        <v>943</v>
      </c>
      <c r="C608" s="12" t="s">
        <v>944</v>
      </c>
      <c r="D608" s="9" t="str">
        <f>"20240928"</f>
        <v>20240928</v>
      </c>
    </row>
    <row r="609" spans="1:4">
      <c r="A609" s="7">
        <v>608</v>
      </c>
      <c r="B609" s="9" t="s">
        <v>945</v>
      </c>
      <c r="C609" s="12" t="s">
        <v>170</v>
      </c>
      <c r="D609" s="9" t="str">
        <f>"20240702"</f>
        <v>20240702</v>
      </c>
    </row>
    <row r="610" spans="1:4">
      <c r="A610" s="7">
        <v>609</v>
      </c>
      <c r="B610" s="9" t="s">
        <v>946</v>
      </c>
      <c r="C610" s="12" t="s">
        <v>816</v>
      </c>
      <c r="D610" s="9" t="str">
        <f>"20240718"</f>
        <v>20240718</v>
      </c>
    </row>
    <row r="611" spans="1:4">
      <c r="A611" s="7">
        <v>610</v>
      </c>
      <c r="B611" s="9" t="s">
        <v>947</v>
      </c>
      <c r="C611" s="12" t="s">
        <v>249</v>
      </c>
      <c r="D611" s="9" t="str">
        <f>"20240703"</f>
        <v>20240703</v>
      </c>
    </row>
    <row r="612" spans="1:4">
      <c r="A612" s="7">
        <v>611</v>
      </c>
      <c r="B612" s="9" t="s">
        <v>948</v>
      </c>
      <c r="C612" s="12" t="s">
        <v>949</v>
      </c>
      <c r="D612" s="9" t="str">
        <f>"20240720"</f>
        <v>20240720</v>
      </c>
    </row>
    <row r="613" spans="1:4">
      <c r="A613" s="7">
        <v>612</v>
      </c>
      <c r="B613" s="9" t="s">
        <v>950</v>
      </c>
      <c r="C613" s="12" t="s">
        <v>951</v>
      </c>
      <c r="D613" s="9" t="str">
        <f>"20240927"</f>
        <v>20240927</v>
      </c>
    </row>
    <row r="614" spans="1:4">
      <c r="A614" s="7">
        <v>613</v>
      </c>
      <c r="B614" s="9" t="s">
        <v>952</v>
      </c>
      <c r="C614" s="12" t="s">
        <v>953</v>
      </c>
      <c r="D614" s="9" t="str">
        <f>"20241014"</f>
        <v>20241014</v>
      </c>
    </row>
    <row r="615" spans="1:4">
      <c r="A615" s="7">
        <v>614</v>
      </c>
      <c r="B615" s="9" t="s">
        <v>954</v>
      </c>
      <c r="C615" s="12" t="s">
        <v>9</v>
      </c>
      <c r="D615" s="9" t="str">
        <f>"20240708"</f>
        <v>20240708</v>
      </c>
    </row>
    <row r="616" spans="1:4">
      <c r="A616" s="7">
        <v>615</v>
      </c>
      <c r="B616" s="9" t="s">
        <v>955</v>
      </c>
      <c r="C616" s="12" t="s">
        <v>692</v>
      </c>
      <c r="D616" s="9" t="str">
        <f>"20240412"</f>
        <v>20240412</v>
      </c>
    </row>
    <row r="617" spans="1:4">
      <c r="A617" s="7">
        <v>616</v>
      </c>
      <c r="B617" s="9" t="s">
        <v>956</v>
      </c>
      <c r="C617" s="12" t="s">
        <v>957</v>
      </c>
      <c r="D617" s="9" t="str">
        <f>"20240719"</f>
        <v>20240719</v>
      </c>
    </row>
    <row r="618" spans="1:4">
      <c r="A618" s="7">
        <v>617</v>
      </c>
      <c r="B618" s="9" t="s">
        <v>958</v>
      </c>
      <c r="C618" s="12" t="s">
        <v>50</v>
      </c>
      <c r="D618" s="9" t="str">
        <f>"20240506"</f>
        <v>20240506</v>
      </c>
    </row>
    <row r="619" spans="1:4">
      <c r="A619" s="7">
        <v>618</v>
      </c>
      <c r="B619" s="9" t="s">
        <v>959</v>
      </c>
      <c r="C619" s="12" t="s">
        <v>50</v>
      </c>
      <c r="D619" s="9" t="str">
        <f>"20241001"</f>
        <v>20241001</v>
      </c>
    </row>
    <row r="620" spans="1:4">
      <c r="A620" s="7">
        <v>619</v>
      </c>
      <c r="B620" s="9" t="s">
        <v>960</v>
      </c>
      <c r="C620" s="12" t="s">
        <v>655</v>
      </c>
      <c r="D620" s="9" t="str">
        <f>"20241013"</f>
        <v>20241013</v>
      </c>
    </row>
    <row r="621" spans="1:4">
      <c r="A621" s="7">
        <v>620</v>
      </c>
      <c r="B621" s="9" t="s">
        <v>961</v>
      </c>
      <c r="C621" s="12" t="s">
        <v>118</v>
      </c>
      <c r="D621" s="9" t="str">
        <f>"20240914"</f>
        <v>20240914</v>
      </c>
    </row>
    <row r="622" spans="1:4">
      <c r="A622" s="7">
        <v>621</v>
      </c>
      <c r="B622" s="9" t="s">
        <v>962</v>
      </c>
      <c r="C622" s="12" t="s">
        <v>89</v>
      </c>
      <c r="D622" s="9" t="str">
        <f>"20240519"</f>
        <v>20240519</v>
      </c>
    </row>
    <row r="623" spans="1:4">
      <c r="A623" s="7">
        <v>622</v>
      </c>
      <c r="B623" s="9" t="s">
        <v>963</v>
      </c>
      <c r="C623" s="12" t="s">
        <v>964</v>
      </c>
      <c r="D623" s="9" t="str">
        <f>"20240702"</f>
        <v>20240702</v>
      </c>
    </row>
    <row r="624" spans="1:4">
      <c r="A624" s="7">
        <v>623</v>
      </c>
      <c r="B624" s="9" t="s">
        <v>965</v>
      </c>
      <c r="C624" s="12" t="s">
        <v>424</v>
      </c>
      <c r="D624" s="9" t="str">
        <f>"20240807"</f>
        <v>20240807</v>
      </c>
    </row>
    <row r="625" spans="1:4">
      <c r="A625" s="7">
        <v>624</v>
      </c>
      <c r="B625" s="9" t="s">
        <v>966</v>
      </c>
      <c r="C625" s="12" t="s">
        <v>191</v>
      </c>
      <c r="D625" s="9" t="str">
        <f>"20240704"</f>
        <v>20240704</v>
      </c>
    </row>
    <row r="626" spans="1:4">
      <c r="A626" s="7">
        <v>625</v>
      </c>
      <c r="B626" s="9" t="s">
        <v>967</v>
      </c>
      <c r="C626" s="12" t="s">
        <v>968</v>
      </c>
      <c r="D626" s="9" t="str">
        <f>"20241028"</f>
        <v>20241028</v>
      </c>
    </row>
    <row r="627" spans="1:4">
      <c r="A627" s="7">
        <v>626</v>
      </c>
      <c r="B627" s="9" t="s">
        <v>969</v>
      </c>
      <c r="C627" s="12" t="s">
        <v>970</v>
      </c>
      <c r="D627" s="9" t="str">
        <f>"20240821"</f>
        <v>20240821</v>
      </c>
    </row>
    <row r="628" spans="1:4">
      <c r="A628" s="7">
        <v>627</v>
      </c>
      <c r="B628" s="9" t="s">
        <v>971</v>
      </c>
      <c r="C628" s="12" t="s">
        <v>204</v>
      </c>
      <c r="D628" s="9" t="str">
        <f>"20241024"</f>
        <v>20241024</v>
      </c>
    </row>
    <row r="629" spans="1:4">
      <c r="A629" s="7">
        <v>628</v>
      </c>
      <c r="B629" s="9" t="s">
        <v>972</v>
      </c>
      <c r="C629" s="12" t="s">
        <v>397</v>
      </c>
      <c r="D629" s="9" t="str">
        <f>"20240401"</f>
        <v>20240401</v>
      </c>
    </row>
    <row r="630" spans="1:4">
      <c r="A630" s="7">
        <v>629</v>
      </c>
      <c r="B630" s="9" t="s">
        <v>973</v>
      </c>
      <c r="C630" s="12" t="s">
        <v>974</v>
      </c>
      <c r="D630" s="9" t="str">
        <f>"20241009"</f>
        <v>20241009</v>
      </c>
    </row>
    <row r="631" spans="1:4">
      <c r="A631" s="7">
        <v>630</v>
      </c>
      <c r="B631" s="9" t="s">
        <v>975</v>
      </c>
      <c r="C631" s="12" t="s">
        <v>976</v>
      </c>
      <c r="D631" s="9" t="str">
        <f>"20240825"</f>
        <v>20240825</v>
      </c>
    </row>
    <row r="632" spans="1:4">
      <c r="A632" s="7">
        <v>631</v>
      </c>
      <c r="B632" s="9" t="s">
        <v>977</v>
      </c>
      <c r="C632" s="12" t="s">
        <v>311</v>
      </c>
      <c r="D632" s="9" t="str">
        <f>"20240730"</f>
        <v>20240730</v>
      </c>
    </row>
    <row r="633" spans="1:4">
      <c r="A633" s="7">
        <v>632</v>
      </c>
      <c r="B633" s="9" t="s">
        <v>978</v>
      </c>
      <c r="C633" s="12" t="s">
        <v>144</v>
      </c>
      <c r="D633" s="9" t="str">
        <f>"20240801"</f>
        <v>20240801</v>
      </c>
    </row>
    <row r="634" spans="1:4">
      <c r="A634" s="7">
        <v>633</v>
      </c>
      <c r="B634" s="9" t="s">
        <v>979</v>
      </c>
      <c r="C634" s="12" t="s">
        <v>980</v>
      </c>
      <c r="D634" s="9" t="str">
        <f>"20240814"</f>
        <v>20240814</v>
      </c>
    </row>
    <row r="635" spans="1:4">
      <c r="A635" s="7">
        <v>634</v>
      </c>
      <c r="B635" s="9" t="s">
        <v>981</v>
      </c>
      <c r="C635" s="12" t="s">
        <v>563</v>
      </c>
      <c r="D635" s="9" t="str">
        <f>"20240405"</f>
        <v>20240405</v>
      </c>
    </row>
    <row r="636" spans="1:4">
      <c r="A636" s="7">
        <v>635</v>
      </c>
      <c r="B636" s="9" t="s">
        <v>982</v>
      </c>
      <c r="C636" s="12" t="s">
        <v>983</v>
      </c>
      <c r="D636" s="9" t="str">
        <f>"20240611"</f>
        <v>20240611</v>
      </c>
    </row>
    <row r="637" spans="1:4">
      <c r="A637" s="7">
        <v>636</v>
      </c>
      <c r="B637" s="9" t="s">
        <v>984</v>
      </c>
      <c r="C637" s="12" t="s">
        <v>985</v>
      </c>
      <c r="D637" s="9" t="str">
        <f>"20241020"</f>
        <v>20241020</v>
      </c>
    </row>
    <row r="638" spans="1:4">
      <c r="A638" s="7">
        <v>637</v>
      </c>
      <c r="B638" s="9" t="s">
        <v>986</v>
      </c>
      <c r="C638" s="12" t="s">
        <v>96</v>
      </c>
      <c r="D638" s="9" t="str">
        <f>"20240814"</f>
        <v>20240814</v>
      </c>
    </row>
    <row r="639" spans="1:4">
      <c r="A639" s="7">
        <v>638</v>
      </c>
      <c r="B639" s="9" t="s">
        <v>987</v>
      </c>
      <c r="C639" s="12" t="s">
        <v>865</v>
      </c>
      <c r="D639" s="9" t="str">
        <f>"20240624"</f>
        <v>20240624</v>
      </c>
    </row>
    <row r="640" spans="1:4">
      <c r="A640" s="7">
        <v>639</v>
      </c>
      <c r="B640" s="9" t="s">
        <v>988</v>
      </c>
      <c r="C640" s="12" t="s">
        <v>477</v>
      </c>
      <c r="D640" s="9" t="str">
        <f>"20240611"</f>
        <v>20240611</v>
      </c>
    </row>
    <row r="641" spans="1:4">
      <c r="A641" s="7">
        <v>640</v>
      </c>
      <c r="B641" s="9" t="s">
        <v>989</v>
      </c>
      <c r="C641" s="12" t="s">
        <v>990</v>
      </c>
      <c r="D641" s="9" t="str">
        <f t="shared" ref="D641:D645" si="0">"20241009"</f>
        <v>20241009</v>
      </c>
    </row>
    <row r="642" spans="1:4">
      <c r="A642" s="7">
        <v>641</v>
      </c>
      <c r="B642" s="9" t="s">
        <v>991</v>
      </c>
      <c r="C642" s="12" t="s">
        <v>992</v>
      </c>
      <c r="D642" s="9" t="str">
        <f t="shared" si="0"/>
        <v>20241009</v>
      </c>
    </row>
    <row r="643" spans="1:4">
      <c r="A643" s="7">
        <v>642</v>
      </c>
      <c r="B643" s="9" t="s">
        <v>993</v>
      </c>
      <c r="C643" s="12" t="s">
        <v>994</v>
      </c>
      <c r="D643" s="9" t="str">
        <f>"20240701"</f>
        <v>20240701</v>
      </c>
    </row>
    <row r="644" spans="1:4">
      <c r="A644" s="7">
        <v>643</v>
      </c>
      <c r="B644" s="9" t="s">
        <v>995</v>
      </c>
      <c r="C644" s="12" t="s">
        <v>475</v>
      </c>
      <c r="D644" s="9" t="str">
        <f>"20240803"</f>
        <v>20240803</v>
      </c>
    </row>
    <row r="645" spans="1:4">
      <c r="A645" s="7">
        <v>644</v>
      </c>
      <c r="B645" s="9" t="s">
        <v>996</v>
      </c>
      <c r="C645" s="12" t="s">
        <v>356</v>
      </c>
      <c r="D645" s="9" t="str">
        <f t="shared" si="0"/>
        <v>20241009</v>
      </c>
    </row>
    <row r="646" spans="1:4">
      <c r="A646" s="7">
        <v>645</v>
      </c>
      <c r="B646" s="9" t="s">
        <v>997</v>
      </c>
      <c r="C646" s="12" t="s">
        <v>576</v>
      </c>
      <c r="D646" s="9" t="str">
        <f>"20240707"</f>
        <v>20240707</v>
      </c>
    </row>
    <row r="647" spans="1:4">
      <c r="A647" s="7">
        <v>646</v>
      </c>
      <c r="B647" s="9" t="s">
        <v>998</v>
      </c>
      <c r="C647" s="12" t="s">
        <v>999</v>
      </c>
      <c r="D647" s="9" t="str">
        <f>"20240719"</f>
        <v>20240719</v>
      </c>
    </row>
    <row r="648" spans="1:4">
      <c r="A648" s="7">
        <v>647</v>
      </c>
      <c r="B648" s="9" t="s">
        <v>1000</v>
      </c>
      <c r="C648" s="12" t="s">
        <v>1001</v>
      </c>
      <c r="D648" s="9" t="str">
        <f>"20240612"</f>
        <v>20240612</v>
      </c>
    </row>
    <row r="649" spans="1:4">
      <c r="A649" s="7">
        <v>648</v>
      </c>
      <c r="B649" s="9" t="s">
        <v>1002</v>
      </c>
      <c r="C649" s="12" t="s">
        <v>1003</v>
      </c>
      <c r="D649" s="9" t="str">
        <f>"20240728"</f>
        <v>20240728</v>
      </c>
    </row>
    <row r="650" spans="1:4">
      <c r="A650" s="7">
        <v>649</v>
      </c>
      <c r="B650" s="9" t="s">
        <v>1004</v>
      </c>
      <c r="C650" s="12" t="s">
        <v>1005</v>
      </c>
      <c r="D650" s="9" t="str">
        <f>"20240719"</f>
        <v>20240719</v>
      </c>
    </row>
    <row r="651" spans="1:4">
      <c r="A651" s="7">
        <v>650</v>
      </c>
      <c r="B651" s="9" t="s">
        <v>1006</v>
      </c>
      <c r="C651" s="12" t="s">
        <v>1007</v>
      </c>
      <c r="D651" s="9" t="str">
        <f>"20240401"</f>
        <v>20240401</v>
      </c>
    </row>
    <row r="652" spans="1:4">
      <c r="A652" s="7">
        <v>651</v>
      </c>
      <c r="B652" s="9" t="s">
        <v>1008</v>
      </c>
      <c r="C652" s="12" t="s">
        <v>140</v>
      </c>
      <c r="D652" s="9" t="str">
        <f>"20240704"</f>
        <v>20240704</v>
      </c>
    </row>
    <row r="653" spans="1:4">
      <c r="A653" s="7">
        <v>652</v>
      </c>
      <c r="B653" s="9" t="s">
        <v>1009</v>
      </c>
      <c r="C653" s="12" t="s">
        <v>1010</v>
      </c>
      <c r="D653" s="9" t="str">
        <f>"20240725"</f>
        <v>20240725</v>
      </c>
    </row>
    <row r="654" spans="1:4">
      <c r="A654" s="7">
        <v>653</v>
      </c>
      <c r="B654" s="9" t="s">
        <v>1011</v>
      </c>
      <c r="C654" s="12" t="s">
        <v>1012</v>
      </c>
      <c r="D654" s="9" t="str">
        <f>"20241014"</f>
        <v>20241014</v>
      </c>
    </row>
    <row r="655" spans="1:4">
      <c r="A655" s="7">
        <v>654</v>
      </c>
      <c r="B655" s="9" t="s">
        <v>1013</v>
      </c>
      <c r="C655" s="12" t="s">
        <v>363</v>
      </c>
      <c r="D655" s="9" t="str">
        <f>"20240605"</f>
        <v>20240605</v>
      </c>
    </row>
    <row r="656" spans="1:4">
      <c r="A656" s="7">
        <v>655</v>
      </c>
      <c r="B656" s="9" t="s">
        <v>1014</v>
      </c>
      <c r="C656" s="12" t="s">
        <v>183</v>
      </c>
      <c r="D656" s="9" t="str">
        <f>"20240930"</f>
        <v>20240930</v>
      </c>
    </row>
    <row r="657" spans="1:4">
      <c r="A657" s="7">
        <v>656</v>
      </c>
      <c r="B657" s="9" t="s">
        <v>1015</v>
      </c>
      <c r="C657" s="12" t="s">
        <v>230</v>
      </c>
      <c r="D657" s="9" t="str">
        <f>"20240819"</f>
        <v>20240819</v>
      </c>
    </row>
    <row r="658" spans="1:4">
      <c r="A658" s="7">
        <v>657</v>
      </c>
      <c r="B658" s="9" t="s">
        <v>1016</v>
      </c>
      <c r="C658" s="12" t="s">
        <v>33</v>
      </c>
      <c r="D658" s="9" t="str">
        <f>"20240903"</f>
        <v>20240903</v>
      </c>
    </row>
    <row r="659" spans="1:4">
      <c r="A659" s="7">
        <v>658</v>
      </c>
      <c r="B659" s="9" t="s">
        <v>1017</v>
      </c>
      <c r="C659" s="12" t="s">
        <v>9</v>
      </c>
      <c r="D659" s="9" t="str">
        <f>"20240801"</f>
        <v>20240801</v>
      </c>
    </row>
    <row r="660" spans="1:4">
      <c r="A660" s="7">
        <v>659</v>
      </c>
      <c r="B660" s="9" t="s">
        <v>1018</v>
      </c>
      <c r="C660" s="12" t="s">
        <v>168</v>
      </c>
      <c r="D660" s="9" t="str">
        <f>"20240506"</f>
        <v>20240506</v>
      </c>
    </row>
    <row r="661" spans="1:4">
      <c r="A661" s="7">
        <v>660</v>
      </c>
      <c r="B661" s="9" t="s">
        <v>1019</v>
      </c>
      <c r="C661" s="12" t="s">
        <v>412</v>
      </c>
      <c r="D661" s="9" t="str">
        <f>"20240719"</f>
        <v>20240719</v>
      </c>
    </row>
    <row r="662" spans="1:4">
      <c r="A662" s="7">
        <v>661</v>
      </c>
      <c r="B662" s="9" t="s">
        <v>1020</v>
      </c>
      <c r="C662" s="12" t="s">
        <v>380</v>
      </c>
      <c r="D662" s="9" t="str">
        <f>"20240713"</f>
        <v>20240713</v>
      </c>
    </row>
    <row r="663" spans="1:4">
      <c r="A663" s="7">
        <v>662</v>
      </c>
      <c r="B663" s="9" t="s">
        <v>1021</v>
      </c>
      <c r="C663" s="12" t="s">
        <v>1022</v>
      </c>
      <c r="D663" s="9" t="str">
        <f>"20240726"</f>
        <v>20240726</v>
      </c>
    </row>
    <row r="664" spans="1:4">
      <c r="A664" s="7">
        <v>663</v>
      </c>
      <c r="B664" s="9" t="s">
        <v>1023</v>
      </c>
      <c r="C664" s="12" t="s">
        <v>202</v>
      </c>
      <c r="D664" s="9" t="str">
        <f>"20240729"</f>
        <v>20240729</v>
      </c>
    </row>
    <row r="665" spans="1:4">
      <c r="A665" s="7">
        <v>664</v>
      </c>
      <c r="B665" s="9" t="s">
        <v>1024</v>
      </c>
      <c r="C665" s="12" t="s">
        <v>1025</v>
      </c>
      <c r="D665" s="9" t="str">
        <f>"20241005"</f>
        <v>20241005</v>
      </c>
    </row>
    <row r="666" spans="1:4">
      <c r="A666" s="7">
        <v>665</v>
      </c>
      <c r="B666" s="9" t="s">
        <v>1026</v>
      </c>
      <c r="C666" s="12" t="s">
        <v>15</v>
      </c>
      <c r="D666" s="9" t="str">
        <f>"20240415"</f>
        <v>20240415</v>
      </c>
    </row>
    <row r="667" spans="1:4">
      <c r="A667" s="7">
        <v>666</v>
      </c>
      <c r="B667" s="9" t="s">
        <v>1027</v>
      </c>
      <c r="C667" s="12" t="s">
        <v>1028</v>
      </c>
      <c r="D667" s="9" t="str">
        <f>"20240911"</f>
        <v>20240911</v>
      </c>
    </row>
    <row r="668" spans="1:4">
      <c r="A668" s="7">
        <v>667</v>
      </c>
      <c r="B668" s="9" t="s">
        <v>1029</v>
      </c>
      <c r="C668" s="12" t="s">
        <v>144</v>
      </c>
      <c r="D668" s="9" t="str">
        <f>"20240608"</f>
        <v>20240608</v>
      </c>
    </row>
    <row r="669" spans="1:4">
      <c r="A669" s="7">
        <v>668</v>
      </c>
      <c r="B669" s="9" t="s">
        <v>1030</v>
      </c>
      <c r="C669" s="12" t="s">
        <v>964</v>
      </c>
      <c r="D669" s="9" t="str">
        <f>"20240920"</f>
        <v>20240920</v>
      </c>
    </row>
    <row r="670" spans="1:4">
      <c r="A670" s="7">
        <v>669</v>
      </c>
      <c r="B670" s="9" t="s">
        <v>1031</v>
      </c>
      <c r="C670" s="12" t="s">
        <v>1032</v>
      </c>
      <c r="D670" s="9" t="str">
        <f>"20240626"</f>
        <v>20240626</v>
      </c>
    </row>
    <row r="671" spans="1:4">
      <c r="A671" s="7">
        <v>670</v>
      </c>
      <c r="B671" s="9" t="s">
        <v>1033</v>
      </c>
      <c r="C671" s="12" t="s">
        <v>1034</v>
      </c>
      <c r="D671" s="9" t="str">
        <f>"20240922"</f>
        <v>20240922</v>
      </c>
    </row>
    <row r="672" spans="1:4">
      <c r="A672" s="7">
        <v>671</v>
      </c>
      <c r="B672" s="9" t="s">
        <v>1035</v>
      </c>
      <c r="C672" s="12" t="s">
        <v>267</v>
      </c>
      <c r="D672" s="9" t="str">
        <f>"20240904"</f>
        <v>20240904</v>
      </c>
    </row>
    <row r="673" spans="1:4">
      <c r="A673" s="7">
        <v>672</v>
      </c>
      <c r="B673" s="9" t="s">
        <v>1036</v>
      </c>
      <c r="C673" s="12" t="s">
        <v>1037</v>
      </c>
      <c r="D673" s="9" t="str">
        <f>"20240722"</f>
        <v>20240722</v>
      </c>
    </row>
    <row r="674" spans="1:4">
      <c r="A674" s="7">
        <v>673</v>
      </c>
      <c r="B674" s="9" t="s">
        <v>1038</v>
      </c>
      <c r="C674" s="12" t="s">
        <v>72</v>
      </c>
      <c r="D674" s="9" t="str">
        <f>"20240714"</f>
        <v>20240714</v>
      </c>
    </row>
    <row r="675" spans="1:4">
      <c r="A675" s="7">
        <v>674</v>
      </c>
      <c r="B675" s="9" t="s">
        <v>1039</v>
      </c>
      <c r="C675" s="12" t="s">
        <v>253</v>
      </c>
      <c r="D675" s="9" t="str">
        <f>"20240719"</f>
        <v>20240719</v>
      </c>
    </row>
    <row r="676" spans="1:4">
      <c r="A676" s="7">
        <v>675</v>
      </c>
      <c r="B676" s="9" t="s">
        <v>1040</v>
      </c>
      <c r="C676" s="12" t="s">
        <v>1041</v>
      </c>
      <c r="D676" s="9" t="str">
        <f>"20240604"</f>
        <v>20240604</v>
      </c>
    </row>
    <row r="677" spans="1:4">
      <c r="A677" s="7">
        <v>676</v>
      </c>
      <c r="B677" s="9" t="s">
        <v>1042</v>
      </c>
      <c r="C677" s="12" t="s">
        <v>912</v>
      </c>
      <c r="D677" s="9" t="str">
        <f>"20240402"</f>
        <v>20240402</v>
      </c>
    </row>
    <row r="678" spans="1:4">
      <c r="A678" s="7">
        <v>677</v>
      </c>
      <c r="B678" s="9" t="s">
        <v>1043</v>
      </c>
      <c r="C678" s="12" t="s">
        <v>420</v>
      </c>
      <c r="D678" s="9" t="str">
        <f>"20240503"</f>
        <v>20240503</v>
      </c>
    </row>
    <row r="679" spans="1:4">
      <c r="A679" s="7">
        <v>678</v>
      </c>
      <c r="B679" s="9" t="s">
        <v>1044</v>
      </c>
      <c r="C679" s="12" t="s">
        <v>207</v>
      </c>
      <c r="D679" s="9" t="str">
        <f>"20240824"</f>
        <v>20240824</v>
      </c>
    </row>
    <row r="680" spans="1:7">
      <c r="A680" s="7">
        <v>679</v>
      </c>
      <c r="B680" s="9" t="s">
        <v>1045</v>
      </c>
      <c r="C680" s="12" t="s">
        <v>1046</v>
      </c>
      <c r="D680" s="9" t="str">
        <f>"20240818"</f>
        <v>20240818</v>
      </c>
      <c r="G680" s="2"/>
    </row>
    <row r="681" spans="1:4">
      <c r="A681" s="7">
        <v>680</v>
      </c>
      <c r="B681" s="9" t="s">
        <v>1047</v>
      </c>
      <c r="C681" s="12" t="s">
        <v>64</v>
      </c>
      <c r="D681" s="9" t="str">
        <f>"20240928"</f>
        <v>20240928</v>
      </c>
    </row>
    <row r="682" spans="1:4">
      <c r="A682" s="7">
        <v>681</v>
      </c>
      <c r="B682" s="9" t="s">
        <v>1048</v>
      </c>
      <c r="C682" s="12" t="s">
        <v>204</v>
      </c>
      <c r="D682" s="9" t="str">
        <f>"20240718"</f>
        <v>20240718</v>
      </c>
    </row>
    <row r="683" spans="1:4">
      <c r="A683" s="7">
        <v>682</v>
      </c>
      <c r="B683" s="9" t="s">
        <v>1049</v>
      </c>
      <c r="C683" s="12" t="s">
        <v>144</v>
      </c>
      <c r="D683" s="9" t="str">
        <f>"20240809"</f>
        <v>20240809</v>
      </c>
    </row>
    <row r="684" spans="1:4">
      <c r="A684" s="7">
        <v>683</v>
      </c>
      <c r="B684" s="9" t="s">
        <v>1050</v>
      </c>
      <c r="C684" s="12" t="s">
        <v>1051</v>
      </c>
      <c r="D684" s="9" t="str">
        <f>"20240821"</f>
        <v>20240821</v>
      </c>
    </row>
    <row r="685" spans="1:4">
      <c r="A685" s="7">
        <v>684</v>
      </c>
      <c r="B685" s="9" t="s">
        <v>1052</v>
      </c>
      <c r="C685" s="12" t="s">
        <v>957</v>
      </c>
      <c r="D685" s="9" t="str">
        <f>"20240923"</f>
        <v>20240923</v>
      </c>
    </row>
    <row r="686" spans="1:4">
      <c r="A686" s="7">
        <v>685</v>
      </c>
      <c r="B686" s="9" t="s">
        <v>1053</v>
      </c>
      <c r="C686" s="12" t="s">
        <v>140</v>
      </c>
      <c r="D686" s="9" t="str">
        <f>"20240719"</f>
        <v>20240719</v>
      </c>
    </row>
    <row r="687" spans="1:4">
      <c r="A687" s="7">
        <v>686</v>
      </c>
      <c r="B687" s="9" t="s">
        <v>1054</v>
      </c>
      <c r="C687" s="12" t="s">
        <v>15</v>
      </c>
      <c r="D687" s="9" t="str">
        <f>"20240706"</f>
        <v>20240706</v>
      </c>
    </row>
    <row r="688" spans="1:4">
      <c r="A688" s="7">
        <v>687</v>
      </c>
      <c r="B688" s="9" t="s">
        <v>1055</v>
      </c>
      <c r="C688" s="12" t="s">
        <v>994</v>
      </c>
      <c r="D688" s="9" t="str">
        <f>"20240705"</f>
        <v>20240705</v>
      </c>
    </row>
    <row r="689" spans="1:4">
      <c r="A689" s="7">
        <v>688</v>
      </c>
      <c r="B689" s="9" t="s">
        <v>1056</v>
      </c>
      <c r="C689" s="12" t="s">
        <v>563</v>
      </c>
      <c r="D689" s="9" t="str">
        <f>"20240402"</f>
        <v>20240402</v>
      </c>
    </row>
    <row r="690" spans="1:4">
      <c r="A690" s="7">
        <v>689</v>
      </c>
      <c r="B690" s="9" t="s">
        <v>1057</v>
      </c>
      <c r="C690" s="12" t="s">
        <v>1058</v>
      </c>
      <c r="D690" s="9" t="str">
        <f>"20240811"</f>
        <v>20240811</v>
      </c>
    </row>
    <row r="691" spans="1:4">
      <c r="A691" s="7">
        <v>690</v>
      </c>
      <c r="B691" s="9" t="s">
        <v>1059</v>
      </c>
      <c r="C691" s="12" t="s">
        <v>1060</v>
      </c>
      <c r="D691" s="9" t="str">
        <f>"20240908"</f>
        <v>20240908</v>
      </c>
    </row>
    <row r="692" spans="1:4">
      <c r="A692" s="7">
        <v>691</v>
      </c>
      <c r="B692" s="9" t="s">
        <v>1061</v>
      </c>
      <c r="C692" s="12" t="s">
        <v>1062</v>
      </c>
      <c r="D692" s="9" t="str">
        <f>"20240830"</f>
        <v>20240830</v>
      </c>
    </row>
    <row r="693" spans="1:4">
      <c r="A693" s="7">
        <v>692</v>
      </c>
      <c r="B693" s="9" t="s">
        <v>1063</v>
      </c>
      <c r="C693" s="12" t="s">
        <v>1064</v>
      </c>
      <c r="D693" s="9" t="str">
        <f>"20240825"</f>
        <v>20240825</v>
      </c>
    </row>
    <row r="694" spans="1:4">
      <c r="A694" s="7">
        <v>693</v>
      </c>
      <c r="B694" s="9" t="s">
        <v>1065</v>
      </c>
      <c r="C694" s="12" t="s">
        <v>1066</v>
      </c>
      <c r="D694" s="9" t="str">
        <f>"20240923"</f>
        <v>20240923</v>
      </c>
    </row>
    <row r="695" spans="1:4">
      <c r="A695" s="7">
        <v>694</v>
      </c>
      <c r="B695" s="9" t="s">
        <v>1067</v>
      </c>
      <c r="C695" s="12" t="s">
        <v>414</v>
      </c>
      <c r="D695" s="9" t="str">
        <f>"20240718"</f>
        <v>20240718</v>
      </c>
    </row>
    <row r="696" spans="1:4">
      <c r="A696" s="7">
        <v>695</v>
      </c>
      <c r="B696" s="9" t="s">
        <v>1068</v>
      </c>
      <c r="C696" s="12" t="s">
        <v>52</v>
      </c>
      <c r="D696" s="9" t="str">
        <f>"20241009"</f>
        <v>20241009</v>
      </c>
    </row>
    <row r="697" spans="1:4">
      <c r="A697" s="7">
        <v>696</v>
      </c>
      <c r="B697" s="9" t="s">
        <v>1069</v>
      </c>
      <c r="C697" s="12" t="s">
        <v>60</v>
      </c>
      <c r="D697" s="9" t="str">
        <f>"20240411"</f>
        <v>20240411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6"/>
  <sheetViews>
    <sheetView workbookViewId="0">
      <selection activeCell="I18" sqref="I18"/>
    </sheetView>
  </sheetViews>
  <sheetFormatPr defaultColWidth="9" defaultRowHeight="13.5" outlineLevelCol="4"/>
  <cols>
    <col min="1" max="2" width="9" style="1"/>
    <col min="3" max="3" width="20.375" customWidth="1"/>
    <col min="4" max="4" width="60.875" style="8" customWidth="1"/>
    <col min="5" max="5" width="12.875" style="8" customWidth="1"/>
  </cols>
  <sheetData>
    <row r="1" spans="1:5">
      <c r="A1" s="3" t="s">
        <v>0</v>
      </c>
      <c r="B1" s="5" t="s">
        <v>1</v>
      </c>
      <c r="C1" s="9" t="s">
        <v>1070</v>
      </c>
      <c r="D1" s="9" t="s">
        <v>1071</v>
      </c>
      <c r="E1" s="9" t="s">
        <v>3</v>
      </c>
    </row>
    <row r="2" spans="1:5">
      <c r="A2" s="3">
        <v>1</v>
      </c>
      <c r="B2" s="5" t="s">
        <v>1072</v>
      </c>
      <c r="C2" s="7" t="s">
        <v>170</v>
      </c>
      <c r="D2" s="9" t="s">
        <v>1073</v>
      </c>
      <c r="E2" s="9" t="s">
        <v>1074</v>
      </c>
    </row>
    <row r="3" spans="1:5">
      <c r="A3" s="3">
        <v>2</v>
      </c>
      <c r="B3" s="5" t="s">
        <v>1075</v>
      </c>
      <c r="C3" s="7" t="s">
        <v>699</v>
      </c>
      <c r="D3" s="9" t="s">
        <v>1073</v>
      </c>
      <c r="E3" s="9" t="s">
        <v>1076</v>
      </c>
    </row>
    <row r="4" spans="1:5">
      <c r="A4" s="3">
        <v>3</v>
      </c>
      <c r="B4" s="5" t="s">
        <v>1077</v>
      </c>
      <c r="C4" s="7" t="s">
        <v>1078</v>
      </c>
      <c r="D4" s="9" t="s">
        <v>1079</v>
      </c>
      <c r="E4" s="9" t="s">
        <v>1080</v>
      </c>
    </row>
    <row r="5" spans="1:5">
      <c r="A5" s="3">
        <v>4</v>
      </c>
      <c r="B5" s="5" t="s">
        <v>1081</v>
      </c>
      <c r="C5" s="7" t="s">
        <v>1007</v>
      </c>
      <c r="D5" s="9" t="s">
        <v>1082</v>
      </c>
      <c r="E5" s="9" t="s">
        <v>1083</v>
      </c>
    </row>
    <row r="6" spans="1:5">
      <c r="A6" s="3">
        <v>5</v>
      </c>
      <c r="B6" s="5" t="s">
        <v>1084</v>
      </c>
      <c r="C6" s="7" t="s">
        <v>685</v>
      </c>
      <c r="D6" s="9" t="s">
        <v>1085</v>
      </c>
      <c r="E6" s="9" t="s">
        <v>1086</v>
      </c>
    </row>
    <row r="7" spans="1:5">
      <c r="A7" s="3">
        <v>6</v>
      </c>
      <c r="B7" s="5" t="s">
        <v>1087</v>
      </c>
      <c r="C7" s="7" t="s">
        <v>1088</v>
      </c>
      <c r="D7" s="9" t="s">
        <v>1089</v>
      </c>
      <c r="E7" s="9" t="s">
        <v>1090</v>
      </c>
    </row>
    <row r="8" spans="1:5">
      <c r="A8" s="3">
        <v>7</v>
      </c>
      <c r="B8" s="5" t="s">
        <v>1091</v>
      </c>
      <c r="C8" s="7" t="s">
        <v>1092</v>
      </c>
      <c r="D8" s="9" t="s">
        <v>1089</v>
      </c>
      <c r="E8" s="9" t="s">
        <v>1093</v>
      </c>
    </row>
    <row r="9" spans="1:5">
      <c r="A9" s="3">
        <v>8</v>
      </c>
      <c r="B9" s="5" t="s">
        <v>1094</v>
      </c>
      <c r="C9" s="7" t="s">
        <v>228</v>
      </c>
      <c r="D9" s="9" t="s">
        <v>1095</v>
      </c>
      <c r="E9" s="9" t="s">
        <v>1086</v>
      </c>
    </row>
    <row r="10" spans="1:5">
      <c r="A10" s="3">
        <v>9</v>
      </c>
      <c r="B10" s="5" t="s">
        <v>1096</v>
      </c>
      <c r="C10" s="7" t="s">
        <v>865</v>
      </c>
      <c r="D10" s="9" t="s">
        <v>1095</v>
      </c>
      <c r="E10" s="9" t="s">
        <v>1097</v>
      </c>
    </row>
    <row r="11" spans="1:5">
      <c r="A11" s="3">
        <v>10</v>
      </c>
      <c r="B11" s="5" t="s">
        <v>1098</v>
      </c>
      <c r="C11" s="7" t="s">
        <v>1099</v>
      </c>
      <c r="D11" s="9" t="s">
        <v>1100</v>
      </c>
      <c r="E11" s="9" t="s">
        <v>1101</v>
      </c>
    </row>
    <row r="12" spans="1:5">
      <c r="A12" s="3">
        <v>11</v>
      </c>
      <c r="B12" s="5" t="s">
        <v>1102</v>
      </c>
      <c r="C12" s="7" t="s">
        <v>372</v>
      </c>
      <c r="D12" s="9" t="s">
        <v>1103</v>
      </c>
      <c r="E12" s="9" t="s">
        <v>1104</v>
      </c>
    </row>
    <row r="13" spans="1:5">
      <c r="A13" s="3">
        <v>12</v>
      </c>
      <c r="B13" s="5" t="s">
        <v>1105</v>
      </c>
      <c r="C13" s="7" t="s">
        <v>1106</v>
      </c>
      <c r="D13" s="9" t="s">
        <v>1107</v>
      </c>
      <c r="E13" s="9" t="s">
        <v>1108</v>
      </c>
    </row>
    <row r="14" spans="1:5">
      <c r="A14" s="3">
        <v>13</v>
      </c>
      <c r="B14" s="5" t="s">
        <v>1109</v>
      </c>
      <c r="C14" s="7" t="s">
        <v>1110</v>
      </c>
      <c r="D14" s="9" t="s">
        <v>1111</v>
      </c>
      <c r="E14" s="9" t="s">
        <v>1112</v>
      </c>
    </row>
    <row r="15" spans="1:5">
      <c r="A15" s="3">
        <v>14</v>
      </c>
      <c r="B15" s="5" t="s">
        <v>1113</v>
      </c>
      <c r="C15" s="7" t="s">
        <v>412</v>
      </c>
      <c r="D15" s="9" t="s">
        <v>1111</v>
      </c>
      <c r="E15" s="9" t="s">
        <v>1114</v>
      </c>
    </row>
    <row r="16" spans="1:5">
      <c r="A16" s="3">
        <v>15</v>
      </c>
      <c r="B16" s="5" t="s">
        <v>1115</v>
      </c>
      <c r="C16" s="7" t="s">
        <v>1116</v>
      </c>
      <c r="D16" s="9" t="s">
        <v>1117</v>
      </c>
      <c r="E16" s="9" t="s">
        <v>1118</v>
      </c>
    </row>
    <row r="17" spans="1:5">
      <c r="A17" s="3">
        <v>16</v>
      </c>
      <c r="B17" s="5" t="s">
        <v>1119</v>
      </c>
      <c r="C17" s="7" t="s">
        <v>1120</v>
      </c>
      <c r="D17" s="9" t="s">
        <v>1117</v>
      </c>
      <c r="E17" s="9" t="s">
        <v>1121</v>
      </c>
    </row>
    <row r="18" spans="1:5">
      <c r="A18" s="3">
        <v>17</v>
      </c>
      <c r="B18" s="5" t="s">
        <v>1122</v>
      </c>
      <c r="C18" s="7" t="s">
        <v>940</v>
      </c>
      <c r="D18" s="9" t="s">
        <v>1117</v>
      </c>
      <c r="E18" s="9" t="s">
        <v>1123</v>
      </c>
    </row>
    <row r="19" spans="1:5">
      <c r="A19" s="3">
        <v>18</v>
      </c>
      <c r="B19" s="5" t="s">
        <v>1124</v>
      </c>
      <c r="C19" s="7" t="s">
        <v>561</v>
      </c>
      <c r="D19" s="9" t="s">
        <v>1125</v>
      </c>
      <c r="E19" s="9" t="s">
        <v>1126</v>
      </c>
    </row>
    <row r="20" spans="1:5">
      <c r="A20" s="3">
        <v>19</v>
      </c>
      <c r="B20" s="5" t="s">
        <v>1127</v>
      </c>
      <c r="C20" s="7" t="s">
        <v>1128</v>
      </c>
      <c r="D20" s="9" t="s">
        <v>1125</v>
      </c>
      <c r="E20" s="9" t="s">
        <v>1129</v>
      </c>
    </row>
    <row r="21" spans="1:5">
      <c r="A21" s="3">
        <v>20</v>
      </c>
      <c r="B21" s="5" t="s">
        <v>1130</v>
      </c>
      <c r="C21" s="7" t="s">
        <v>1131</v>
      </c>
      <c r="D21" s="9" t="s">
        <v>1132</v>
      </c>
      <c r="E21" s="9" t="s">
        <v>1133</v>
      </c>
    </row>
    <row r="22" spans="1:5">
      <c r="A22" s="3">
        <v>21</v>
      </c>
      <c r="B22" s="5" t="s">
        <v>1134</v>
      </c>
      <c r="C22" s="7" t="s">
        <v>464</v>
      </c>
      <c r="D22" s="9" t="s">
        <v>1135</v>
      </c>
      <c r="E22" s="9" t="s">
        <v>1080</v>
      </c>
    </row>
    <row r="23" spans="1:5">
      <c r="A23" s="3">
        <v>22</v>
      </c>
      <c r="B23" s="5" t="s">
        <v>1136</v>
      </c>
      <c r="C23" s="7" t="s">
        <v>826</v>
      </c>
      <c r="D23" s="9" t="s">
        <v>1137</v>
      </c>
      <c r="E23" s="9" t="s">
        <v>1138</v>
      </c>
    </row>
    <row r="24" spans="1:5">
      <c r="A24" s="3">
        <v>23</v>
      </c>
      <c r="B24" s="5" t="s">
        <v>1139</v>
      </c>
      <c r="C24" s="7" t="s">
        <v>811</v>
      </c>
      <c r="D24" s="9" t="s">
        <v>1140</v>
      </c>
      <c r="E24" s="9" t="s">
        <v>1141</v>
      </c>
    </row>
    <row r="25" spans="1:5">
      <c r="A25" s="3">
        <v>24</v>
      </c>
      <c r="B25" s="5" t="s">
        <v>1142</v>
      </c>
      <c r="C25" s="7" t="s">
        <v>1116</v>
      </c>
      <c r="D25" s="9" t="s">
        <v>1143</v>
      </c>
      <c r="E25" s="9" t="s">
        <v>1144</v>
      </c>
    </row>
    <row r="26" spans="1:5">
      <c r="A26" s="3">
        <v>25</v>
      </c>
      <c r="B26" s="5" t="s">
        <v>1145</v>
      </c>
      <c r="C26" s="7" t="s">
        <v>645</v>
      </c>
      <c r="D26" s="9" t="s">
        <v>1146</v>
      </c>
      <c r="E26" s="9" t="s">
        <v>1147</v>
      </c>
    </row>
    <row r="27" spans="1:5">
      <c r="A27" s="3">
        <v>26</v>
      </c>
      <c r="B27" s="5" t="s">
        <v>1148</v>
      </c>
      <c r="C27" s="7" t="s">
        <v>311</v>
      </c>
      <c r="D27" s="9" t="s">
        <v>1146</v>
      </c>
      <c r="E27" s="9" t="s">
        <v>1149</v>
      </c>
    </row>
    <row r="28" spans="1:5">
      <c r="A28" s="3">
        <v>27</v>
      </c>
      <c r="B28" s="5" t="s">
        <v>1150</v>
      </c>
      <c r="C28" s="7" t="s">
        <v>464</v>
      </c>
      <c r="D28" s="9" t="s">
        <v>1151</v>
      </c>
      <c r="E28" s="9" t="s">
        <v>1152</v>
      </c>
    </row>
    <row r="29" spans="1:5">
      <c r="A29" s="3">
        <v>28</v>
      </c>
      <c r="B29" s="5" t="s">
        <v>1153</v>
      </c>
      <c r="C29" s="7" t="s">
        <v>1154</v>
      </c>
      <c r="D29" s="9" t="s">
        <v>1155</v>
      </c>
      <c r="E29" s="9" t="s">
        <v>1114</v>
      </c>
    </row>
    <row r="30" spans="1:5">
      <c r="A30" s="3">
        <v>29</v>
      </c>
      <c r="B30" s="5" t="s">
        <v>815</v>
      </c>
      <c r="C30" s="7" t="s">
        <v>417</v>
      </c>
      <c r="D30" s="9" t="s">
        <v>1156</v>
      </c>
      <c r="E30" s="9" t="s">
        <v>1083</v>
      </c>
    </row>
    <row r="31" spans="1:5">
      <c r="A31" s="3">
        <v>30</v>
      </c>
      <c r="B31" s="5" t="s">
        <v>1157</v>
      </c>
      <c r="C31" s="7" t="s">
        <v>1158</v>
      </c>
      <c r="D31" s="9" t="s">
        <v>1156</v>
      </c>
      <c r="E31" s="9" t="s">
        <v>1159</v>
      </c>
    </row>
    <row r="32" spans="1:5">
      <c r="A32" s="3">
        <v>31</v>
      </c>
      <c r="B32" s="5" t="s">
        <v>1160</v>
      </c>
      <c r="C32" s="7" t="s">
        <v>25</v>
      </c>
      <c r="D32" s="9" t="s">
        <v>1156</v>
      </c>
      <c r="E32" s="9" t="s">
        <v>1161</v>
      </c>
    </row>
    <row r="33" spans="1:5">
      <c r="A33" s="3">
        <v>32</v>
      </c>
      <c r="B33" s="5" t="s">
        <v>1162</v>
      </c>
      <c r="C33" s="7" t="s">
        <v>1163</v>
      </c>
      <c r="D33" s="9" t="s">
        <v>1156</v>
      </c>
      <c r="E33" s="9" t="s">
        <v>1112</v>
      </c>
    </row>
    <row r="34" spans="1:5">
      <c r="A34" s="3">
        <v>33</v>
      </c>
      <c r="B34" s="5" t="s">
        <v>1164</v>
      </c>
      <c r="C34" s="7" t="s">
        <v>1165</v>
      </c>
      <c r="D34" s="9" t="s">
        <v>1166</v>
      </c>
      <c r="E34" s="9" t="s">
        <v>1167</v>
      </c>
    </row>
    <row r="35" spans="1:5">
      <c r="A35" s="3">
        <v>34</v>
      </c>
      <c r="B35" s="5" t="s">
        <v>1168</v>
      </c>
      <c r="C35" s="7" t="s">
        <v>132</v>
      </c>
      <c r="D35" s="9" t="s">
        <v>1169</v>
      </c>
      <c r="E35" s="9" t="s">
        <v>1080</v>
      </c>
    </row>
    <row r="36" spans="1:5">
      <c r="A36" s="3">
        <v>35</v>
      </c>
      <c r="B36" s="5" t="s">
        <v>1170</v>
      </c>
      <c r="C36" s="7" t="s">
        <v>1171</v>
      </c>
      <c r="D36" s="9" t="s">
        <v>1172</v>
      </c>
      <c r="E36" s="9" t="s">
        <v>1121</v>
      </c>
    </row>
    <row r="37" spans="1:5">
      <c r="A37" s="3">
        <v>36</v>
      </c>
      <c r="B37" s="5" t="s">
        <v>1173</v>
      </c>
      <c r="C37" s="7" t="s">
        <v>439</v>
      </c>
      <c r="D37" s="9" t="s">
        <v>1174</v>
      </c>
      <c r="E37" s="9" t="s">
        <v>1175</v>
      </c>
    </row>
    <row r="38" spans="1:5">
      <c r="A38" s="3">
        <v>37</v>
      </c>
      <c r="B38" s="5" t="s">
        <v>1176</v>
      </c>
      <c r="C38" s="7" t="s">
        <v>394</v>
      </c>
      <c r="D38" s="9" t="s">
        <v>1177</v>
      </c>
      <c r="E38" s="9" t="s">
        <v>1178</v>
      </c>
    </row>
    <row r="39" spans="1:5">
      <c r="A39" s="3">
        <v>38</v>
      </c>
      <c r="B39" s="5" t="s">
        <v>1179</v>
      </c>
      <c r="C39" s="7" t="s">
        <v>170</v>
      </c>
      <c r="D39" s="9" t="s">
        <v>1180</v>
      </c>
      <c r="E39" s="9" t="s">
        <v>1086</v>
      </c>
    </row>
    <row r="40" spans="1:5">
      <c r="A40" s="3">
        <v>39</v>
      </c>
      <c r="B40" s="5" t="s">
        <v>1181</v>
      </c>
      <c r="C40" s="7" t="s">
        <v>87</v>
      </c>
      <c r="D40" s="9" t="s">
        <v>1180</v>
      </c>
      <c r="E40" s="9" t="s">
        <v>1118</v>
      </c>
    </row>
    <row r="41" spans="1:5">
      <c r="A41" s="3">
        <v>40</v>
      </c>
      <c r="B41" s="5" t="s">
        <v>1182</v>
      </c>
      <c r="C41" s="7" t="s">
        <v>1183</v>
      </c>
      <c r="D41" s="9" t="s">
        <v>1184</v>
      </c>
      <c r="E41" s="9" t="s">
        <v>1185</v>
      </c>
    </row>
    <row r="42" spans="1:5">
      <c r="A42" s="3">
        <v>41</v>
      </c>
      <c r="B42" s="5" t="s">
        <v>1186</v>
      </c>
      <c r="C42" s="7" t="s">
        <v>902</v>
      </c>
      <c r="D42" s="9" t="s">
        <v>1184</v>
      </c>
      <c r="E42" s="9" t="s">
        <v>1175</v>
      </c>
    </row>
    <row r="43" spans="1:5">
      <c r="A43" s="3">
        <v>42</v>
      </c>
      <c r="B43" s="5" t="s">
        <v>1187</v>
      </c>
      <c r="C43" s="7" t="s">
        <v>230</v>
      </c>
      <c r="D43" s="9" t="s">
        <v>1188</v>
      </c>
      <c r="E43" s="9" t="s">
        <v>1178</v>
      </c>
    </row>
    <row r="44" spans="1:5">
      <c r="A44" s="3">
        <v>43</v>
      </c>
      <c r="B44" s="5" t="s">
        <v>1189</v>
      </c>
      <c r="C44" s="7" t="s">
        <v>1078</v>
      </c>
      <c r="D44" s="9" t="s">
        <v>1188</v>
      </c>
      <c r="E44" s="9" t="s">
        <v>1129</v>
      </c>
    </row>
    <row r="45" spans="1:5">
      <c r="A45" s="3">
        <v>44</v>
      </c>
      <c r="B45" s="5" t="s">
        <v>1190</v>
      </c>
      <c r="C45" s="7" t="s">
        <v>191</v>
      </c>
      <c r="D45" s="9" t="s">
        <v>1191</v>
      </c>
      <c r="E45" s="9" t="s">
        <v>1192</v>
      </c>
    </row>
    <row r="46" spans="1:5">
      <c r="A46" s="3">
        <v>45</v>
      </c>
      <c r="B46" s="5" t="s">
        <v>1193</v>
      </c>
      <c r="C46" s="7" t="s">
        <v>81</v>
      </c>
      <c r="D46" s="9" t="s">
        <v>1194</v>
      </c>
      <c r="E46" s="9" t="s">
        <v>1118</v>
      </c>
    </row>
    <row r="47" spans="1:5">
      <c r="A47" s="3">
        <v>46</v>
      </c>
      <c r="B47" s="5" t="s">
        <v>1195</v>
      </c>
      <c r="C47" s="7" t="s">
        <v>72</v>
      </c>
      <c r="D47" s="9" t="s">
        <v>1196</v>
      </c>
      <c r="E47" s="9" t="s">
        <v>1197</v>
      </c>
    </row>
    <row r="48" spans="1:5">
      <c r="A48" s="3">
        <v>47</v>
      </c>
      <c r="B48" s="5" t="s">
        <v>1198</v>
      </c>
      <c r="C48" s="7" t="s">
        <v>87</v>
      </c>
      <c r="D48" s="9" t="s">
        <v>1196</v>
      </c>
      <c r="E48" s="9" t="s">
        <v>1197</v>
      </c>
    </row>
    <row r="49" spans="1:5">
      <c r="A49" s="3">
        <v>48</v>
      </c>
      <c r="B49" s="5" t="s">
        <v>1199</v>
      </c>
      <c r="C49" s="7" t="s">
        <v>1200</v>
      </c>
      <c r="D49" s="9" t="s">
        <v>1201</v>
      </c>
      <c r="E49" s="9" t="s">
        <v>1202</v>
      </c>
    </row>
    <row r="50" spans="1:5">
      <c r="A50" s="3">
        <v>49</v>
      </c>
      <c r="B50" s="5" t="s">
        <v>1061</v>
      </c>
      <c r="C50" s="7" t="s">
        <v>865</v>
      </c>
      <c r="D50" s="9" t="s">
        <v>1203</v>
      </c>
      <c r="E50" s="9" t="s">
        <v>1204</v>
      </c>
    </row>
    <row r="51" spans="1:5">
      <c r="A51" s="3">
        <v>50</v>
      </c>
      <c r="B51" s="5" t="s">
        <v>1205</v>
      </c>
      <c r="C51" s="7" t="s">
        <v>178</v>
      </c>
      <c r="D51" s="9" t="s">
        <v>1203</v>
      </c>
      <c r="E51" s="9" t="s">
        <v>1175</v>
      </c>
    </row>
    <row r="52" spans="1:5">
      <c r="A52" s="3">
        <v>51</v>
      </c>
      <c r="B52" s="5" t="s">
        <v>1206</v>
      </c>
      <c r="C52" s="7" t="s">
        <v>124</v>
      </c>
      <c r="D52" s="9" t="s">
        <v>1203</v>
      </c>
      <c r="E52" s="9" t="s">
        <v>1207</v>
      </c>
    </row>
    <row r="53" spans="1:5">
      <c r="A53" s="3">
        <v>52</v>
      </c>
      <c r="B53" s="5" t="s">
        <v>1208</v>
      </c>
      <c r="C53" s="7" t="s">
        <v>1209</v>
      </c>
      <c r="D53" s="9" t="s">
        <v>1210</v>
      </c>
      <c r="E53" s="9" t="s">
        <v>1211</v>
      </c>
    </row>
    <row r="54" spans="1:5">
      <c r="A54" s="3">
        <v>53</v>
      </c>
      <c r="B54" s="5" t="s">
        <v>1212</v>
      </c>
      <c r="C54" s="7" t="s">
        <v>1213</v>
      </c>
      <c r="D54" s="9" t="s">
        <v>1214</v>
      </c>
      <c r="E54" s="9" t="s">
        <v>1215</v>
      </c>
    </row>
    <row r="55" spans="1:5">
      <c r="A55" s="3">
        <v>54</v>
      </c>
      <c r="B55" s="5" t="s">
        <v>1216</v>
      </c>
      <c r="C55" s="7" t="s">
        <v>429</v>
      </c>
      <c r="D55" s="9" t="s">
        <v>1217</v>
      </c>
      <c r="E55" s="9" t="s">
        <v>1218</v>
      </c>
    </row>
    <row r="56" spans="1:5">
      <c r="A56" s="3">
        <v>55</v>
      </c>
      <c r="B56" s="5" t="s">
        <v>1219</v>
      </c>
      <c r="C56" s="7" t="s">
        <v>147</v>
      </c>
      <c r="D56" s="9" t="s">
        <v>1217</v>
      </c>
      <c r="E56" s="9" t="s">
        <v>1220</v>
      </c>
    </row>
    <row r="57" spans="1:5">
      <c r="A57" s="3">
        <v>56</v>
      </c>
      <c r="B57" s="5" t="s">
        <v>1221</v>
      </c>
      <c r="C57" s="7" t="s">
        <v>1222</v>
      </c>
      <c r="D57" s="9" t="s">
        <v>1223</v>
      </c>
      <c r="E57" s="9" t="s">
        <v>1074</v>
      </c>
    </row>
    <row r="58" spans="1:5">
      <c r="A58" s="3">
        <v>57</v>
      </c>
      <c r="B58" s="5" t="s">
        <v>1224</v>
      </c>
      <c r="C58" s="7" t="s">
        <v>11</v>
      </c>
      <c r="D58" s="9" t="s">
        <v>1223</v>
      </c>
      <c r="E58" s="9" t="s">
        <v>1074</v>
      </c>
    </row>
    <row r="59" spans="1:5">
      <c r="A59" s="3">
        <v>58</v>
      </c>
      <c r="B59" s="5" t="s">
        <v>1225</v>
      </c>
      <c r="C59" s="7" t="s">
        <v>1226</v>
      </c>
      <c r="D59" s="9" t="s">
        <v>1227</v>
      </c>
      <c r="E59" s="9" t="s">
        <v>1228</v>
      </c>
    </row>
    <row r="60" spans="1:5">
      <c r="A60" s="3">
        <v>59</v>
      </c>
      <c r="B60" s="5" t="s">
        <v>1229</v>
      </c>
      <c r="C60" s="7" t="s">
        <v>1230</v>
      </c>
      <c r="D60" s="9" t="s">
        <v>1227</v>
      </c>
      <c r="E60" s="9" t="s">
        <v>1074</v>
      </c>
    </row>
    <row r="61" spans="1:5">
      <c r="A61" s="3">
        <v>60</v>
      </c>
      <c r="B61" s="5" t="s">
        <v>1231</v>
      </c>
      <c r="C61" s="7" t="s">
        <v>13</v>
      </c>
      <c r="D61" s="9" t="s">
        <v>1227</v>
      </c>
      <c r="E61" s="9" t="s">
        <v>1232</v>
      </c>
    </row>
    <row r="62" spans="1:5">
      <c r="A62" s="3">
        <v>61</v>
      </c>
      <c r="B62" s="5" t="s">
        <v>1233</v>
      </c>
      <c r="C62" s="7" t="s">
        <v>1234</v>
      </c>
      <c r="D62" s="9" t="s">
        <v>1235</v>
      </c>
      <c r="E62" s="9" t="s">
        <v>1236</v>
      </c>
    </row>
    <row r="63" spans="1:5">
      <c r="A63" s="3">
        <v>62</v>
      </c>
      <c r="B63" s="5" t="s">
        <v>1237</v>
      </c>
      <c r="C63" s="7" t="s">
        <v>1238</v>
      </c>
      <c r="D63" s="9" t="s">
        <v>1239</v>
      </c>
      <c r="E63" s="9" t="s">
        <v>1240</v>
      </c>
    </row>
    <row r="64" spans="1:5">
      <c r="A64" s="3">
        <v>63</v>
      </c>
      <c r="B64" s="5" t="s">
        <v>1241</v>
      </c>
      <c r="C64" s="7" t="s">
        <v>1242</v>
      </c>
      <c r="D64" s="9" t="s">
        <v>1243</v>
      </c>
      <c r="E64" s="9" t="s">
        <v>1138</v>
      </c>
    </row>
    <row r="65" spans="1:5">
      <c r="A65" s="3">
        <v>64</v>
      </c>
      <c r="B65" s="5" t="s">
        <v>1244</v>
      </c>
      <c r="C65" s="7" t="s">
        <v>1245</v>
      </c>
      <c r="D65" s="9" t="s">
        <v>1243</v>
      </c>
      <c r="E65" s="9" t="s">
        <v>1093</v>
      </c>
    </row>
    <row r="66" spans="1:5">
      <c r="A66" s="3">
        <v>65</v>
      </c>
      <c r="B66" s="5" t="s">
        <v>1246</v>
      </c>
      <c r="C66" s="7" t="s">
        <v>1247</v>
      </c>
      <c r="D66" s="9" t="s">
        <v>1248</v>
      </c>
      <c r="E66" s="9" t="s">
        <v>1249</v>
      </c>
    </row>
    <row r="67" spans="1:5">
      <c r="A67" s="3">
        <v>66</v>
      </c>
      <c r="B67" s="5" t="s">
        <v>1250</v>
      </c>
      <c r="C67" s="7" t="s">
        <v>766</v>
      </c>
      <c r="D67" s="9" t="s">
        <v>1248</v>
      </c>
      <c r="E67" s="9" t="s">
        <v>1123</v>
      </c>
    </row>
    <row r="68" spans="1:5">
      <c r="A68" s="3">
        <v>67</v>
      </c>
      <c r="B68" s="5" t="s">
        <v>1251</v>
      </c>
      <c r="C68" s="7" t="s">
        <v>140</v>
      </c>
      <c r="D68" s="9" t="s">
        <v>1252</v>
      </c>
      <c r="E68" s="9" t="s">
        <v>1253</v>
      </c>
    </row>
    <row r="69" spans="1:5">
      <c r="A69" s="3">
        <v>68</v>
      </c>
      <c r="B69" s="5" t="s">
        <v>1254</v>
      </c>
      <c r="C69" s="7" t="s">
        <v>1255</v>
      </c>
      <c r="D69" s="9" t="s">
        <v>1252</v>
      </c>
      <c r="E69" s="9" t="s">
        <v>1256</v>
      </c>
    </row>
    <row r="70" spans="1:5">
      <c r="A70" s="3">
        <v>69</v>
      </c>
      <c r="B70" s="5" t="s">
        <v>1257</v>
      </c>
      <c r="C70" s="7" t="s">
        <v>870</v>
      </c>
      <c r="D70" s="9" t="s">
        <v>1252</v>
      </c>
      <c r="E70" s="9" t="s">
        <v>1258</v>
      </c>
    </row>
    <row r="71" spans="1:5">
      <c r="A71" s="3">
        <v>70</v>
      </c>
      <c r="B71" s="5" t="s">
        <v>1259</v>
      </c>
      <c r="C71" s="7" t="s">
        <v>605</v>
      </c>
      <c r="D71" s="9" t="s">
        <v>1260</v>
      </c>
      <c r="E71" s="9" t="s">
        <v>1211</v>
      </c>
    </row>
    <row r="72" spans="1:5">
      <c r="A72" s="3">
        <v>71</v>
      </c>
      <c r="B72" s="5" t="s">
        <v>1261</v>
      </c>
      <c r="C72" s="7" t="s">
        <v>1262</v>
      </c>
      <c r="D72" s="9" t="s">
        <v>1263</v>
      </c>
      <c r="E72" s="9" t="s">
        <v>1264</v>
      </c>
    </row>
    <row r="73" spans="1:5">
      <c r="A73" s="3">
        <v>72</v>
      </c>
      <c r="B73" s="5" t="s">
        <v>1265</v>
      </c>
      <c r="C73" s="7" t="s">
        <v>506</v>
      </c>
      <c r="D73" s="9" t="s">
        <v>1266</v>
      </c>
      <c r="E73" s="9" t="s">
        <v>1185</v>
      </c>
    </row>
    <row r="74" spans="1:5">
      <c r="A74" s="3">
        <v>73</v>
      </c>
      <c r="B74" s="5" t="s">
        <v>1267</v>
      </c>
      <c r="C74" s="7" t="s">
        <v>1268</v>
      </c>
      <c r="D74" s="9" t="s">
        <v>1269</v>
      </c>
      <c r="E74" s="9" t="s">
        <v>1270</v>
      </c>
    </row>
    <row r="75" spans="1:5">
      <c r="A75" s="3">
        <v>74</v>
      </c>
      <c r="B75" s="5" t="s">
        <v>1271</v>
      </c>
      <c r="C75" s="7" t="s">
        <v>166</v>
      </c>
      <c r="D75" s="9" t="s">
        <v>1272</v>
      </c>
      <c r="E75" s="9" t="s">
        <v>1273</v>
      </c>
    </row>
    <row r="76" spans="1:5">
      <c r="A76" s="3">
        <v>75</v>
      </c>
      <c r="B76" s="5" t="s">
        <v>1274</v>
      </c>
      <c r="C76" s="7" t="s">
        <v>202</v>
      </c>
      <c r="D76" s="9" t="s">
        <v>1272</v>
      </c>
      <c r="E76" s="9" t="s">
        <v>1275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3"/>
  <sheetViews>
    <sheetView workbookViewId="0">
      <selection activeCell="I67" sqref="I67"/>
    </sheetView>
  </sheetViews>
  <sheetFormatPr defaultColWidth="9" defaultRowHeight="13.5" outlineLevelCol="3"/>
  <cols>
    <col min="1" max="2" width="9" style="1"/>
    <col min="3" max="3" width="20.375" style="2" customWidth="1"/>
    <col min="4" max="4" width="12.875" customWidth="1"/>
  </cols>
  <sheetData>
    <row r="1" spans="1:4">
      <c r="A1" s="3" t="s">
        <v>0</v>
      </c>
      <c r="B1" s="4" t="s">
        <v>1</v>
      </c>
      <c r="C1" s="5" t="s">
        <v>1276</v>
      </c>
      <c r="D1" s="6" t="s">
        <v>3</v>
      </c>
    </row>
    <row r="2" spans="1:4">
      <c r="A2" s="3">
        <v>1</v>
      </c>
      <c r="B2" s="4" t="s">
        <v>1277</v>
      </c>
      <c r="C2" s="7" t="s">
        <v>1278</v>
      </c>
      <c r="D2" s="6" t="s">
        <v>1279</v>
      </c>
    </row>
    <row r="3" spans="1:4">
      <c r="A3" s="3">
        <v>2</v>
      </c>
      <c r="B3" s="4" t="s">
        <v>1280</v>
      </c>
      <c r="C3" s="7" t="s">
        <v>1281</v>
      </c>
      <c r="D3" s="6" t="s">
        <v>1282</v>
      </c>
    </row>
    <row r="4" spans="1:4">
      <c r="A4" s="3">
        <v>3</v>
      </c>
      <c r="B4" s="4" t="s">
        <v>1283</v>
      </c>
      <c r="C4" s="7" t="s">
        <v>1284</v>
      </c>
      <c r="D4" s="6" t="s">
        <v>1285</v>
      </c>
    </row>
    <row r="5" spans="1:4">
      <c r="A5" s="3">
        <v>4</v>
      </c>
      <c r="B5" s="4" t="s">
        <v>1286</v>
      </c>
      <c r="C5" s="7" t="s">
        <v>636</v>
      </c>
      <c r="D5" s="6" t="s">
        <v>1287</v>
      </c>
    </row>
    <row r="6" spans="1:4">
      <c r="A6" s="3">
        <v>5</v>
      </c>
      <c r="B6" s="4" t="s">
        <v>1288</v>
      </c>
      <c r="C6" s="7" t="s">
        <v>1289</v>
      </c>
      <c r="D6" s="6" t="s">
        <v>1290</v>
      </c>
    </row>
    <row r="7" spans="1:4">
      <c r="A7" s="3">
        <v>6</v>
      </c>
      <c r="B7" s="4" t="s">
        <v>1291</v>
      </c>
      <c r="C7" s="7" t="s">
        <v>1292</v>
      </c>
      <c r="D7" s="6" t="s">
        <v>1293</v>
      </c>
    </row>
    <row r="8" spans="1:4">
      <c r="A8" s="3">
        <v>7</v>
      </c>
      <c r="B8" s="4" t="s">
        <v>1294</v>
      </c>
      <c r="C8" s="7" t="s">
        <v>1295</v>
      </c>
      <c r="D8" s="6" t="s">
        <v>1287</v>
      </c>
    </row>
    <row r="9" spans="1:4">
      <c r="A9" s="3">
        <v>8</v>
      </c>
      <c r="B9" s="4" t="s">
        <v>1296</v>
      </c>
      <c r="C9" s="7" t="s">
        <v>1297</v>
      </c>
      <c r="D9" s="6" t="s">
        <v>1298</v>
      </c>
    </row>
    <row r="10" spans="1:4">
      <c r="A10" s="3">
        <v>9</v>
      </c>
      <c r="B10" s="4" t="s">
        <v>1299</v>
      </c>
      <c r="C10" s="7" t="s">
        <v>1300</v>
      </c>
      <c r="D10" s="6" t="s">
        <v>1301</v>
      </c>
    </row>
    <row r="11" spans="1:4">
      <c r="A11" s="3">
        <v>10</v>
      </c>
      <c r="B11" s="4" t="s">
        <v>1302</v>
      </c>
      <c r="C11" s="7" t="s">
        <v>1303</v>
      </c>
      <c r="D11" s="6" t="s">
        <v>1304</v>
      </c>
    </row>
    <row r="12" spans="1:4">
      <c r="A12" s="3">
        <v>11</v>
      </c>
      <c r="B12" s="4" t="s">
        <v>1305</v>
      </c>
      <c r="C12" s="7" t="s">
        <v>1306</v>
      </c>
      <c r="D12" s="6" t="s">
        <v>1114</v>
      </c>
    </row>
    <row r="13" spans="1:4">
      <c r="A13" s="3">
        <v>12</v>
      </c>
      <c r="B13" s="4" t="s">
        <v>1307</v>
      </c>
      <c r="C13" s="7" t="s">
        <v>1308</v>
      </c>
      <c r="D13" s="6" t="s">
        <v>1309</v>
      </c>
    </row>
    <row r="14" spans="1:4">
      <c r="A14" s="3">
        <v>13</v>
      </c>
      <c r="B14" s="4" t="s">
        <v>1310</v>
      </c>
      <c r="C14" s="7" t="s">
        <v>1311</v>
      </c>
      <c r="D14" s="6" t="s">
        <v>1312</v>
      </c>
    </row>
    <row r="15" spans="1:4">
      <c r="A15" s="3">
        <v>14</v>
      </c>
      <c r="B15" s="4" t="s">
        <v>1313</v>
      </c>
      <c r="C15" s="7" t="s">
        <v>1314</v>
      </c>
      <c r="D15" s="6" t="s">
        <v>1315</v>
      </c>
    </row>
    <row r="16" spans="1:4">
      <c r="A16" s="3">
        <v>15</v>
      </c>
      <c r="B16" s="4" t="s">
        <v>1316</v>
      </c>
      <c r="C16" s="7" t="s">
        <v>9</v>
      </c>
      <c r="D16" s="6" t="s">
        <v>1317</v>
      </c>
    </row>
    <row r="17" spans="1:4">
      <c r="A17" s="3">
        <v>16</v>
      </c>
      <c r="B17" s="4" t="s">
        <v>1318</v>
      </c>
      <c r="C17" s="7" t="s">
        <v>126</v>
      </c>
      <c r="D17" s="6" t="s">
        <v>1319</v>
      </c>
    </row>
    <row r="18" spans="1:4">
      <c r="A18" s="3">
        <v>17</v>
      </c>
      <c r="B18" s="4" t="s">
        <v>1320</v>
      </c>
      <c r="C18" s="7" t="s">
        <v>1321</v>
      </c>
      <c r="D18" s="6" t="s">
        <v>1114</v>
      </c>
    </row>
    <row r="19" spans="1:4">
      <c r="A19" s="3">
        <v>18</v>
      </c>
      <c r="B19" s="4" t="s">
        <v>1322</v>
      </c>
      <c r="C19" s="7" t="s">
        <v>1323</v>
      </c>
      <c r="D19" s="6" t="s">
        <v>1076</v>
      </c>
    </row>
    <row r="20" spans="1:4">
      <c r="A20" s="3">
        <v>19</v>
      </c>
      <c r="B20" s="4" t="s">
        <v>1324</v>
      </c>
      <c r="C20" s="7" t="s">
        <v>1325</v>
      </c>
      <c r="D20" s="6" t="s">
        <v>1326</v>
      </c>
    </row>
    <row r="21" spans="1:4">
      <c r="A21" s="3">
        <v>20</v>
      </c>
      <c r="B21" s="4" t="s">
        <v>1327</v>
      </c>
      <c r="C21" s="7" t="s">
        <v>1213</v>
      </c>
      <c r="D21" s="6" t="s">
        <v>1328</v>
      </c>
    </row>
    <row r="22" spans="1:4">
      <c r="A22" s="3">
        <v>21</v>
      </c>
      <c r="B22" s="4" t="s">
        <v>1329</v>
      </c>
      <c r="C22" s="7" t="s">
        <v>1330</v>
      </c>
      <c r="D22" s="6" t="s">
        <v>1331</v>
      </c>
    </row>
    <row r="23" spans="1:4">
      <c r="A23" s="3">
        <v>22</v>
      </c>
      <c r="B23" s="4" t="s">
        <v>1332</v>
      </c>
      <c r="C23" s="7" t="s">
        <v>87</v>
      </c>
      <c r="D23" s="6" t="s">
        <v>1333</v>
      </c>
    </row>
    <row r="24" spans="1:4">
      <c r="A24" s="3">
        <v>23</v>
      </c>
      <c r="B24" s="4" t="s">
        <v>1334</v>
      </c>
      <c r="C24" s="7" t="s">
        <v>1092</v>
      </c>
      <c r="D24" s="6" t="s">
        <v>1335</v>
      </c>
    </row>
    <row r="25" spans="1:4">
      <c r="A25" s="3">
        <v>24</v>
      </c>
      <c r="B25" s="4" t="s">
        <v>1336</v>
      </c>
      <c r="C25" s="7" t="s">
        <v>204</v>
      </c>
      <c r="D25" s="6" t="s">
        <v>1074</v>
      </c>
    </row>
    <row r="26" spans="1:4">
      <c r="A26" s="3">
        <v>25</v>
      </c>
      <c r="B26" s="4" t="s">
        <v>1337</v>
      </c>
      <c r="C26" s="7" t="s">
        <v>195</v>
      </c>
      <c r="D26" s="6" t="s">
        <v>1338</v>
      </c>
    </row>
    <row r="27" spans="1:4">
      <c r="A27" s="3">
        <v>26</v>
      </c>
      <c r="B27" s="4" t="s">
        <v>1339</v>
      </c>
      <c r="C27" s="7" t="s">
        <v>1340</v>
      </c>
      <c r="D27" s="6" t="s">
        <v>1341</v>
      </c>
    </row>
    <row r="28" spans="1:4">
      <c r="A28" s="3">
        <v>27</v>
      </c>
      <c r="B28" s="4" t="s">
        <v>1342</v>
      </c>
      <c r="C28" s="7" t="s">
        <v>1343</v>
      </c>
      <c r="D28" s="6" t="s">
        <v>1086</v>
      </c>
    </row>
    <row r="29" spans="1:4">
      <c r="A29" s="3">
        <v>28</v>
      </c>
      <c r="B29" s="4" t="s">
        <v>1344</v>
      </c>
      <c r="C29" s="7" t="s">
        <v>267</v>
      </c>
      <c r="D29" s="6" t="s">
        <v>1345</v>
      </c>
    </row>
    <row r="30" spans="1:4">
      <c r="A30" s="3">
        <v>29</v>
      </c>
      <c r="B30" s="4" t="s">
        <v>1346</v>
      </c>
      <c r="C30" s="7" t="s">
        <v>1347</v>
      </c>
      <c r="D30" s="6" t="s">
        <v>1309</v>
      </c>
    </row>
    <row r="31" spans="1:4">
      <c r="A31" s="3">
        <v>30</v>
      </c>
      <c r="B31" s="4" t="s">
        <v>1348</v>
      </c>
      <c r="C31" s="7" t="s">
        <v>1349</v>
      </c>
      <c r="D31" s="6" t="s">
        <v>1350</v>
      </c>
    </row>
    <row r="32" spans="1:4">
      <c r="A32" s="3">
        <v>31</v>
      </c>
      <c r="B32" s="4" t="s">
        <v>1351</v>
      </c>
      <c r="C32" s="7" t="s">
        <v>1352</v>
      </c>
      <c r="D32" s="6" t="s">
        <v>1293</v>
      </c>
    </row>
    <row r="33" spans="1:4">
      <c r="A33" s="3">
        <v>32</v>
      </c>
      <c r="B33" s="4" t="s">
        <v>1353</v>
      </c>
      <c r="C33" s="7" t="s">
        <v>1354</v>
      </c>
      <c r="D33" s="6" t="s">
        <v>1355</v>
      </c>
    </row>
    <row r="34" spans="1:4">
      <c r="A34" s="3">
        <v>33</v>
      </c>
      <c r="B34" s="4" t="s">
        <v>1356</v>
      </c>
      <c r="C34" s="7" t="s">
        <v>311</v>
      </c>
      <c r="D34" s="6" t="s">
        <v>1114</v>
      </c>
    </row>
    <row r="35" spans="1:4">
      <c r="A35" s="3">
        <v>34</v>
      </c>
      <c r="B35" s="4" t="s">
        <v>1357</v>
      </c>
      <c r="C35" s="7" t="s">
        <v>1358</v>
      </c>
      <c r="D35" s="6" t="s">
        <v>1178</v>
      </c>
    </row>
    <row r="36" spans="1:4">
      <c r="A36" s="3">
        <v>35</v>
      </c>
      <c r="B36" s="4" t="s">
        <v>1359</v>
      </c>
      <c r="C36" s="7" t="s">
        <v>1360</v>
      </c>
      <c r="D36" s="6" t="s">
        <v>1361</v>
      </c>
    </row>
    <row r="37" spans="1:4">
      <c r="A37" s="3">
        <v>36</v>
      </c>
      <c r="B37" s="4" t="s">
        <v>1362</v>
      </c>
      <c r="C37" s="7" t="s">
        <v>1363</v>
      </c>
      <c r="D37" s="6" t="s">
        <v>1319</v>
      </c>
    </row>
    <row r="38" spans="1:4">
      <c r="A38" s="3">
        <v>37</v>
      </c>
      <c r="B38" s="4" t="s">
        <v>1364</v>
      </c>
      <c r="C38" s="7" t="s">
        <v>1365</v>
      </c>
      <c r="D38" s="6" t="s">
        <v>1240</v>
      </c>
    </row>
    <row r="39" spans="1:4">
      <c r="A39" s="3">
        <v>38</v>
      </c>
      <c r="B39" s="4" t="s">
        <v>1366</v>
      </c>
      <c r="C39" s="7" t="s">
        <v>862</v>
      </c>
      <c r="D39" s="6" t="s">
        <v>1129</v>
      </c>
    </row>
    <row r="40" spans="1:4">
      <c r="A40" s="3">
        <v>39</v>
      </c>
      <c r="B40" s="4" t="s">
        <v>1367</v>
      </c>
      <c r="C40" s="7" t="s">
        <v>473</v>
      </c>
      <c r="D40" s="6" t="s">
        <v>1309</v>
      </c>
    </row>
    <row r="41" spans="1:4">
      <c r="A41" s="3">
        <v>40</v>
      </c>
      <c r="B41" s="4" t="s">
        <v>1368</v>
      </c>
      <c r="C41" s="7" t="s">
        <v>1369</v>
      </c>
      <c r="D41" s="6" t="s">
        <v>1220</v>
      </c>
    </row>
    <row r="42" spans="1:4">
      <c r="A42" s="3">
        <v>41</v>
      </c>
      <c r="B42" s="4" t="s">
        <v>1370</v>
      </c>
      <c r="C42" s="7" t="s">
        <v>1371</v>
      </c>
      <c r="D42" s="6" t="s">
        <v>1129</v>
      </c>
    </row>
    <row r="43" spans="1:4">
      <c r="A43" s="3">
        <v>42</v>
      </c>
      <c r="B43" s="4" t="s">
        <v>1372</v>
      </c>
      <c r="C43" s="7" t="s">
        <v>495</v>
      </c>
      <c r="D43" s="6" t="s">
        <v>1328</v>
      </c>
    </row>
    <row r="44" spans="1:4">
      <c r="A44" s="3">
        <v>43</v>
      </c>
      <c r="B44" s="4" t="s">
        <v>1373</v>
      </c>
      <c r="C44" s="7" t="s">
        <v>142</v>
      </c>
      <c r="D44" s="6" t="s">
        <v>1374</v>
      </c>
    </row>
    <row r="45" spans="1:4">
      <c r="A45" s="3">
        <v>44</v>
      </c>
      <c r="B45" s="4" t="s">
        <v>1375</v>
      </c>
      <c r="C45" s="7" t="s">
        <v>202</v>
      </c>
      <c r="D45" s="6" t="s">
        <v>1376</v>
      </c>
    </row>
    <row r="46" spans="1:4">
      <c r="A46" s="3">
        <v>45</v>
      </c>
      <c r="B46" s="4" t="s">
        <v>1377</v>
      </c>
      <c r="C46" s="7" t="s">
        <v>1378</v>
      </c>
      <c r="D46" s="6" t="s">
        <v>1204</v>
      </c>
    </row>
    <row r="47" spans="1:4">
      <c r="A47" s="3">
        <v>46</v>
      </c>
      <c r="B47" s="4" t="s">
        <v>1379</v>
      </c>
      <c r="C47" s="7" t="s">
        <v>1380</v>
      </c>
      <c r="D47" s="6" t="s">
        <v>1381</v>
      </c>
    </row>
    <row r="48" spans="1:4">
      <c r="A48" s="3">
        <v>47</v>
      </c>
      <c r="B48" s="4" t="s">
        <v>1382</v>
      </c>
      <c r="C48" s="7" t="s">
        <v>361</v>
      </c>
      <c r="D48" s="6" t="s">
        <v>1383</v>
      </c>
    </row>
    <row r="49" spans="1:4">
      <c r="A49" s="3">
        <v>48</v>
      </c>
      <c r="B49" s="4" t="s">
        <v>1384</v>
      </c>
      <c r="C49" s="7" t="s">
        <v>319</v>
      </c>
      <c r="D49" s="6" t="s">
        <v>1285</v>
      </c>
    </row>
    <row r="50" spans="1:4">
      <c r="A50" s="3">
        <v>49</v>
      </c>
      <c r="B50" s="4" t="s">
        <v>1385</v>
      </c>
      <c r="C50" s="7" t="s">
        <v>572</v>
      </c>
      <c r="D50" s="6" t="s">
        <v>1319</v>
      </c>
    </row>
    <row r="51" spans="1:4">
      <c r="A51" s="3">
        <v>50</v>
      </c>
      <c r="B51" s="4" t="s">
        <v>1386</v>
      </c>
      <c r="C51" s="7" t="s">
        <v>1387</v>
      </c>
      <c r="D51" s="6" t="s">
        <v>1335</v>
      </c>
    </row>
    <row r="52" spans="1:4">
      <c r="A52" s="3">
        <v>51</v>
      </c>
      <c r="B52" s="4" t="s">
        <v>1388</v>
      </c>
      <c r="C52" s="7" t="s">
        <v>1389</v>
      </c>
      <c r="D52" s="6" t="s">
        <v>1331</v>
      </c>
    </row>
    <row r="53" spans="1:4">
      <c r="A53" s="3">
        <v>52</v>
      </c>
      <c r="B53" s="4" t="s">
        <v>1390</v>
      </c>
      <c r="C53" s="7" t="s">
        <v>239</v>
      </c>
      <c r="D53" s="6" t="s">
        <v>1391</v>
      </c>
    </row>
    <row r="54" spans="1:4">
      <c r="A54" s="3">
        <v>53</v>
      </c>
      <c r="B54" s="4" t="s">
        <v>1392</v>
      </c>
      <c r="C54" s="7" t="s">
        <v>1393</v>
      </c>
      <c r="D54" s="6" t="s">
        <v>1394</v>
      </c>
    </row>
    <row r="55" spans="1:4">
      <c r="A55" s="3">
        <v>54</v>
      </c>
      <c r="B55" s="4" t="s">
        <v>1395</v>
      </c>
      <c r="C55" s="7" t="s">
        <v>839</v>
      </c>
      <c r="D55" s="6" t="s">
        <v>1207</v>
      </c>
    </row>
    <row r="56" spans="1:4">
      <c r="A56" s="3">
        <v>55</v>
      </c>
      <c r="B56" s="4" t="s">
        <v>1396</v>
      </c>
      <c r="C56" s="7" t="s">
        <v>21</v>
      </c>
      <c r="D56" s="6" t="s">
        <v>1397</v>
      </c>
    </row>
    <row r="57" spans="1:4">
      <c r="A57" s="3">
        <v>56</v>
      </c>
      <c r="B57" s="4" t="s">
        <v>1398</v>
      </c>
      <c r="C57" s="7" t="s">
        <v>7</v>
      </c>
      <c r="D57" s="6" t="s">
        <v>1399</v>
      </c>
    </row>
    <row r="58" spans="1:4">
      <c r="A58" s="3">
        <v>57</v>
      </c>
      <c r="B58" s="4" t="s">
        <v>1400</v>
      </c>
      <c r="C58" s="7" t="s">
        <v>1401</v>
      </c>
      <c r="D58" s="6" t="s">
        <v>1264</v>
      </c>
    </row>
    <row r="59" spans="1:4">
      <c r="A59" s="3">
        <v>58</v>
      </c>
      <c r="B59" s="4" t="s">
        <v>1402</v>
      </c>
      <c r="C59" s="7" t="s">
        <v>886</v>
      </c>
      <c r="D59" s="6" t="s">
        <v>1403</v>
      </c>
    </row>
    <row r="60" spans="1:4">
      <c r="A60" s="3">
        <v>59</v>
      </c>
      <c r="B60" s="4" t="s">
        <v>1404</v>
      </c>
      <c r="C60" s="7" t="s">
        <v>239</v>
      </c>
      <c r="D60" s="6" t="s">
        <v>1405</v>
      </c>
    </row>
    <row r="61" spans="1:4">
      <c r="A61" s="3">
        <v>60</v>
      </c>
      <c r="B61" s="4" t="s">
        <v>1406</v>
      </c>
      <c r="C61" s="7" t="s">
        <v>842</v>
      </c>
      <c r="D61" s="6" t="s">
        <v>1185</v>
      </c>
    </row>
    <row r="62" spans="1:4">
      <c r="A62" s="3">
        <v>61</v>
      </c>
      <c r="B62" s="4" t="s">
        <v>1407</v>
      </c>
      <c r="C62" s="7" t="s">
        <v>132</v>
      </c>
      <c r="D62" s="6" t="s">
        <v>1408</v>
      </c>
    </row>
    <row r="63" spans="1:4">
      <c r="A63" s="3">
        <v>62</v>
      </c>
      <c r="B63" s="4" t="s">
        <v>1409</v>
      </c>
      <c r="C63" s="7" t="s">
        <v>1410</v>
      </c>
      <c r="D63" s="6" t="s">
        <v>1192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企业</vt:lpstr>
      <vt:lpstr>机关</vt:lpstr>
      <vt:lpstr>城乡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YD</cp:lastModifiedBy>
  <dcterms:created xsi:type="dcterms:W3CDTF">2023-05-12T11:15:00Z</dcterms:created>
  <dcterms:modified xsi:type="dcterms:W3CDTF">2025-05-08T07:49:09Z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B49B5ED4B7CC424081FBEE4FDEAA3A8C</vt:lpwstr>
  </property>
</Properties>
</file>